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updateLinks="never" codeName="ThisWorkbook" defaultThemeVersion="124226"/>
  <mc:AlternateContent xmlns:mc="http://schemas.openxmlformats.org/markup-compatibility/2006">
    <mc:Choice Requires="x15">
      <x15ac:absPath xmlns:x15ac="http://schemas.microsoft.com/office/spreadsheetml/2010/11/ac" url="https://iso14001certification.sharepoint.com/sites/Builder2/Shared Documents/System Documents/SWMS/"/>
    </mc:Choice>
  </mc:AlternateContent>
  <xr:revisionPtr revIDLastSave="1" documentId="13_ncr:1_{0F16B3D9-AB9E-4EBF-B73E-6510DA216599}" xr6:coauthVersionLast="47" xr6:coauthVersionMax="47" xr10:uidLastSave="{9B1469E8-00ED-4E9F-9D6D-58363591CA93}"/>
  <bookViews>
    <workbookView xWindow="-120" yWindow="-120" windowWidth="29040" windowHeight="15720" tabRatio="756" xr2:uid="{00000000-000D-0000-FFFF-FFFF00000000}"/>
  </bookViews>
  <sheets>
    <sheet name="Main" sheetId="18" r:id="rId1"/>
    <sheet name="NSW" sheetId="39" r:id="rId2"/>
    <sheet name="NT" sheetId="30" state="hidden" r:id="rId3"/>
    <sheet name="QLD" sheetId="31" state="hidden" r:id="rId4"/>
    <sheet name="SA" sheetId="32" state="hidden" r:id="rId5"/>
    <sheet name="TAS" sheetId="33" state="hidden" r:id="rId6"/>
    <sheet name="VIC" sheetId="34" state="hidden" r:id="rId7"/>
    <sheet name="WA" sheetId="35" state="hidden" r:id="rId8"/>
    <sheet name="Site Establishment" sheetId="21" r:id="rId9"/>
    <sheet name="General Demolition" sheetId="17" r:id="rId10"/>
    <sheet name="Removal of ACM" sheetId="42" r:id="rId11"/>
    <sheet name="Working at Heights" sheetId="22" r:id="rId12"/>
    <sheet name="Confined Space" sheetId="44" r:id="rId13"/>
    <sheet name="Trenching" sheetId="45" r:id="rId14"/>
    <sheet name="Power Tools" sheetId="24" r:id="rId15"/>
    <sheet name="Hazardous Chemicals" sheetId="20" r:id="rId16"/>
    <sheet name="Hot Works" sheetId="25" r:id="rId17"/>
    <sheet name="Manual Handling" sheetId="23" r:id="rId18"/>
    <sheet name="Scaffolding" sheetId="37" r:id="rId19"/>
    <sheet name="Traffic Control" sheetId="40" r:id="rId20"/>
    <sheet name="Monitor &amp; Review" sheetId="28" r:id="rId21"/>
    <sheet name="Sign Off" sheetId="19" r:id="rId22"/>
    <sheet name="Data" sheetId="4" state="hidden" r:id="rId23"/>
  </sheets>
  <externalReferences>
    <externalReference r:id="rId24"/>
  </externalReferences>
  <definedNames>
    <definedName name="_xlnm._FilterDatabase" localSheetId="12" hidden="1">'Confined Space'!$B$2:$F$30</definedName>
    <definedName name="_xlnm._FilterDatabase" localSheetId="9" hidden="1">'General Demolition'!$B$2:$F$32</definedName>
    <definedName name="_xlnm._FilterDatabase" localSheetId="15" hidden="1">'Hazardous Chemicals'!$B$2:$F$24</definedName>
    <definedName name="_xlnm._FilterDatabase" localSheetId="16" hidden="1">'Hot Works'!$B$2:$F$18</definedName>
    <definedName name="_xlnm._FilterDatabase" localSheetId="17" hidden="1">'Manual Handling'!$B$2:$F$23</definedName>
    <definedName name="_xlnm._FilterDatabase" localSheetId="20" hidden="1">'Monitor &amp; Review'!$B$2:$F$18</definedName>
    <definedName name="_xlnm._FilterDatabase" localSheetId="14" hidden="1">'Power Tools'!$B$2:$F$24</definedName>
    <definedName name="_xlnm._FilterDatabase" localSheetId="10" hidden="1">'Removal of ACM'!$B$2:$F$30</definedName>
    <definedName name="_xlnm._FilterDatabase" localSheetId="18" hidden="1">Scaffolding!$B$2:$F$30</definedName>
    <definedName name="_xlnm._FilterDatabase" localSheetId="8" hidden="1">'Site Establishment'!$B$2:$F$33</definedName>
    <definedName name="_xlnm._FilterDatabase" localSheetId="19" hidden="1">'Traffic Control'!$B$2:$F$22</definedName>
    <definedName name="_xlnm._FilterDatabase" localSheetId="13" hidden="1">Trenching!$B$2:$F$29</definedName>
    <definedName name="_xlnm._FilterDatabase" localSheetId="11" hidden="1">'Working at Heights'!$B$2:$F$20</definedName>
    <definedName name="HazardClass" localSheetId="1">[1]Data!#REF!</definedName>
    <definedName name="HazardClass" localSheetId="2">[1]Data!#REF!</definedName>
    <definedName name="HazardClass" localSheetId="5">[1]Data!#REF!</definedName>
    <definedName name="HazardClass">Data!$B$7:$B$10</definedName>
    <definedName name="_xlnm.Print_Area" localSheetId="12">'Confined Space'!$B$1:$K$17</definedName>
    <definedName name="_xlnm.Print_Area" localSheetId="9">'General Demolition'!$B$1:$K$19</definedName>
    <definedName name="_xlnm.Print_Area" localSheetId="15">'Hazardous Chemicals'!$B$1:$K$11</definedName>
    <definedName name="_xlnm.Print_Area" localSheetId="16">'Hot Works'!$B$1:$K$6</definedName>
    <definedName name="_xlnm.Print_Area" localSheetId="0">Main!$B$1:$Q$61</definedName>
    <definedName name="_xlnm.Print_Area" localSheetId="17">'Manual Handling'!$B$1:$K$10</definedName>
    <definedName name="_xlnm.Print_Area" localSheetId="20">'Monitor &amp; Review'!$B$1:$K$6</definedName>
    <definedName name="_xlnm.Print_Area" localSheetId="1">NSW!$B$1:$H$22</definedName>
    <definedName name="_xlnm.Print_Area" localSheetId="2">NT!$B$1:$H$19</definedName>
    <definedName name="_xlnm.Print_Area" localSheetId="14">'Power Tools'!$B$1:$K$11</definedName>
    <definedName name="_xlnm.Print_Area" localSheetId="3">QLD!$B$1:$H$27</definedName>
    <definedName name="_xlnm.Print_Area" localSheetId="10">'Removal of ACM'!$B$1:$K$17</definedName>
    <definedName name="_xlnm.Print_Area" localSheetId="4">SA!$B$1:$H$22</definedName>
    <definedName name="_xlnm.Print_Area" localSheetId="18">Scaffolding!$B$1:$K$18</definedName>
    <definedName name="_xlnm.Print_Area" localSheetId="21">'Sign Off'!$B$1:$Q$14</definedName>
    <definedName name="_xlnm.Print_Area" localSheetId="8">'Site Establishment'!$B$1:$K$20</definedName>
    <definedName name="_xlnm.Print_Area" localSheetId="5">TAS!$B$1:$H$24</definedName>
    <definedName name="_xlnm.Print_Area" localSheetId="19">'Traffic Control'!$B$1:$K$10</definedName>
    <definedName name="_xlnm.Print_Area" localSheetId="13">Trenching!$B$1:$K$16</definedName>
    <definedName name="_xlnm.Print_Area" localSheetId="6">VIC!$B$1:$H$22</definedName>
    <definedName name="_xlnm.Print_Area" localSheetId="7">WA!$B$1:$H$22</definedName>
    <definedName name="_xlnm.Print_Area" localSheetId="11">'Working at Heights'!$B$1:$K$7</definedName>
    <definedName name="_xlnm.Print_Titles" localSheetId="12">'Confined Space'!$1:$3</definedName>
    <definedName name="_xlnm.Print_Titles" localSheetId="9">'General Demolition'!$1:$3</definedName>
    <definedName name="_xlnm.Print_Titles" localSheetId="15">'Hazardous Chemicals'!$1:$3</definedName>
    <definedName name="_xlnm.Print_Titles" localSheetId="16">'Hot Works'!$2:$3</definedName>
    <definedName name="_xlnm.Print_Titles" localSheetId="17">'Manual Handling'!$1:$3</definedName>
    <definedName name="_xlnm.Print_Titles" localSheetId="20">'Monitor &amp; Review'!$2:$3</definedName>
    <definedName name="_xlnm.Print_Titles" localSheetId="14">'Power Tools'!$1:$3</definedName>
    <definedName name="_xlnm.Print_Titles" localSheetId="10">'Removal of ACM'!$1:$3</definedName>
    <definedName name="_xlnm.Print_Titles" localSheetId="18">Scaffolding!$1:$3</definedName>
    <definedName name="_xlnm.Print_Titles" localSheetId="8">'Site Establishment'!$1:$3</definedName>
    <definedName name="_xlnm.Print_Titles" localSheetId="19">'Traffic Control'!$1:$3</definedName>
    <definedName name="_xlnm.Print_Titles" localSheetId="13">Trenching!$1:$3</definedName>
    <definedName name="_xlnm.Print_Titles" localSheetId="11">'Working at Heights'!$1:$3</definedName>
    <definedName name="Rankings" localSheetId="1">[1]Data!$B$2:$F$7</definedName>
    <definedName name="Rankings" localSheetId="2">[1]Data!$B$2:$F$7</definedName>
    <definedName name="Rankings" localSheetId="5">[1]Data!$B$2:$F$7</definedName>
    <definedName name="Rankings">Data!$B$1:$F$6</definedName>
    <definedName name="Review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0" l="1"/>
  <c r="Q11" i="20" s="1"/>
  <c r="F11" i="20"/>
  <c r="K13" i="45"/>
  <c r="Q13" i="45" s="1"/>
  <c r="F13" i="45"/>
  <c r="K10" i="45"/>
  <c r="Q10" i="45" s="1"/>
  <c r="F10" i="45"/>
  <c r="K9" i="45"/>
  <c r="Q9" i="45" s="1"/>
  <c r="F9" i="45"/>
  <c r="K5" i="45"/>
  <c r="P5" i="45" s="1"/>
  <c r="F5" i="45"/>
  <c r="F6" i="45"/>
  <c r="K6" i="45"/>
  <c r="N6" i="45" s="1"/>
  <c r="Q17" i="45"/>
  <c r="P17" i="45"/>
  <c r="O17" i="45"/>
  <c r="N17" i="45"/>
  <c r="K16" i="45"/>
  <c r="O16" i="45" s="1"/>
  <c r="F16" i="45"/>
  <c r="K15" i="45"/>
  <c r="Q15" i="45" s="1"/>
  <c r="F15" i="45"/>
  <c r="K14" i="45"/>
  <c r="Q14" i="45" s="1"/>
  <c r="F14" i="45"/>
  <c r="K12" i="45"/>
  <c r="O12" i="45" s="1"/>
  <c r="F12" i="45"/>
  <c r="K11" i="45"/>
  <c r="Q11" i="45" s="1"/>
  <c r="F11" i="45"/>
  <c r="K8" i="45"/>
  <c r="O8" i="45" s="1"/>
  <c r="F8" i="45"/>
  <c r="K7" i="45"/>
  <c r="P7" i="45" s="1"/>
  <c r="F7" i="45"/>
  <c r="K4" i="45"/>
  <c r="Q4" i="45" s="1"/>
  <c r="F4" i="45"/>
  <c r="K16" i="44"/>
  <c r="Q16" i="44" s="1"/>
  <c r="F16" i="44"/>
  <c r="K15" i="44"/>
  <c r="O15" i="44" s="1"/>
  <c r="F15" i="44"/>
  <c r="K14" i="44"/>
  <c r="N14" i="44" s="1"/>
  <c r="F14" i="44"/>
  <c r="K13" i="44"/>
  <c r="Q13" i="44" s="1"/>
  <c r="F13" i="44"/>
  <c r="K12" i="44"/>
  <c r="Q12" i="44" s="1"/>
  <c r="F12" i="44"/>
  <c r="K11" i="44"/>
  <c r="O11" i="44" s="1"/>
  <c r="F11" i="44"/>
  <c r="K8" i="44"/>
  <c r="Q8" i="44" s="1"/>
  <c r="F8" i="44"/>
  <c r="K7" i="44"/>
  <c r="O7" i="44" s="1"/>
  <c r="F7" i="44"/>
  <c r="K9" i="44"/>
  <c r="Q9" i="44" s="1"/>
  <c r="F9" i="44"/>
  <c r="K6" i="44"/>
  <c r="N6" i="44" s="1"/>
  <c r="F6" i="44"/>
  <c r="Q18" i="44"/>
  <c r="P18" i="44"/>
  <c r="O18" i="44"/>
  <c r="N18" i="44"/>
  <c r="K17" i="44"/>
  <c r="Q17" i="44" s="1"/>
  <c r="F17" i="44"/>
  <c r="K10" i="44"/>
  <c r="Q10" i="44" s="1"/>
  <c r="F10" i="44"/>
  <c r="K5" i="44"/>
  <c r="O5" i="44" s="1"/>
  <c r="F5" i="44"/>
  <c r="K4" i="44"/>
  <c r="N4" i="44" s="1"/>
  <c r="F4" i="44"/>
  <c r="K11" i="42"/>
  <c r="Q11" i="42" s="1"/>
  <c r="F11" i="42"/>
  <c r="K10" i="42"/>
  <c r="P10" i="42" s="1"/>
  <c r="F10" i="42"/>
  <c r="K9" i="42"/>
  <c r="Q9" i="42" s="1"/>
  <c r="F9" i="42"/>
  <c r="K8" i="42"/>
  <c r="Q8" i="42" s="1"/>
  <c r="F8" i="42"/>
  <c r="K7" i="42"/>
  <c r="Q7" i="42" s="1"/>
  <c r="F7" i="42"/>
  <c r="K6" i="42"/>
  <c r="P6" i="42" s="1"/>
  <c r="F6" i="42"/>
  <c r="K5" i="42"/>
  <c r="Q5" i="42" s="1"/>
  <c r="F5" i="42"/>
  <c r="K4" i="42"/>
  <c r="O4" i="42" s="1"/>
  <c r="F4" i="42"/>
  <c r="K15" i="42"/>
  <c r="Q15" i="42" s="1"/>
  <c r="F15" i="42"/>
  <c r="K14" i="42"/>
  <c r="P14" i="42" s="1"/>
  <c r="F14" i="42"/>
  <c r="K13" i="42"/>
  <c r="Q13" i="42" s="1"/>
  <c r="F13" i="42"/>
  <c r="K12" i="42"/>
  <c r="Q12" i="42" s="1"/>
  <c r="F12" i="42"/>
  <c r="Q18" i="42"/>
  <c r="P18" i="42"/>
  <c r="O18" i="42"/>
  <c r="N18" i="42"/>
  <c r="K17" i="42"/>
  <c r="Q17" i="42" s="1"/>
  <c r="F17" i="42"/>
  <c r="K16" i="42"/>
  <c r="O16" i="42" s="1"/>
  <c r="F16" i="42"/>
  <c r="N11" i="20" l="1"/>
  <c r="O11" i="20"/>
  <c r="P11" i="20"/>
  <c r="N13" i="45"/>
  <c r="O13" i="45"/>
  <c r="P13" i="45"/>
  <c r="P12" i="45"/>
  <c r="N8" i="45"/>
  <c r="Q8" i="45"/>
  <c r="N10" i="45"/>
  <c r="O10" i="45"/>
  <c r="P10" i="45"/>
  <c r="N12" i="45"/>
  <c r="N15" i="45"/>
  <c r="Q16" i="45"/>
  <c r="N9" i="45"/>
  <c r="O9" i="45"/>
  <c r="P9" i="45"/>
  <c r="N7" i="45"/>
  <c r="O7" i="45"/>
  <c r="Q7" i="45"/>
  <c r="Q5" i="45"/>
  <c r="O5" i="45"/>
  <c r="O15" i="45"/>
  <c r="P15" i="45"/>
  <c r="P8" i="45"/>
  <c r="Q6" i="45"/>
  <c r="N5" i="45"/>
  <c r="P6" i="45"/>
  <c r="Q12" i="45"/>
  <c r="N16" i="45"/>
  <c r="O6" i="45"/>
  <c r="P16" i="45"/>
  <c r="O14" i="44"/>
  <c r="N4" i="45"/>
  <c r="N11" i="45"/>
  <c r="N14" i="45"/>
  <c r="Q11" i="44"/>
  <c r="P14" i="44"/>
  <c r="O4" i="45"/>
  <c r="O11" i="45"/>
  <c r="O14" i="45"/>
  <c r="P4" i="45"/>
  <c r="P11" i="45"/>
  <c r="P14" i="45"/>
  <c r="Q14" i="44"/>
  <c r="P15" i="44"/>
  <c r="Q15" i="44"/>
  <c r="P11" i="44"/>
  <c r="N13" i="44"/>
  <c r="P7" i="44"/>
  <c r="O13" i="44"/>
  <c r="N12" i="44"/>
  <c r="P13" i="44"/>
  <c r="N16" i="44"/>
  <c r="O12" i="44"/>
  <c r="O16" i="44"/>
  <c r="N11" i="44"/>
  <c r="P12" i="44"/>
  <c r="N15" i="44"/>
  <c r="P16" i="44"/>
  <c r="O6" i="44"/>
  <c r="Q7" i="44"/>
  <c r="N8" i="44"/>
  <c r="O8" i="44"/>
  <c r="N7" i="44"/>
  <c r="P8" i="44"/>
  <c r="O4" i="44"/>
  <c r="P6" i="44"/>
  <c r="Q4" i="44"/>
  <c r="Q6" i="44"/>
  <c r="N9" i="44"/>
  <c r="O9" i="44"/>
  <c r="P9" i="44"/>
  <c r="P4" i="44"/>
  <c r="Q5" i="44"/>
  <c r="N17" i="44"/>
  <c r="O17" i="44"/>
  <c r="P5" i="44"/>
  <c r="N10" i="44"/>
  <c r="P17" i="44"/>
  <c r="O10" i="44"/>
  <c r="N5" i="44"/>
  <c r="P10" i="44"/>
  <c r="N4" i="42"/>
  <c r="N6" i="42"/>
  <c r="N8" i="42"/>
  <c r="N10" i="42"/>
  <c r="Q4" i="42"/>
  <c r="Q10" i="42"/>
  <c r="N5" i="42"/>
  <c r="N7" i="42"/>
  <c r="N9" i="42"/>
  <c r="N11" i="42"/>
  <c r="O6" i="42"/>
  <c r="O10" i="42"/>
  <c r="P4" i="42"/>
  <c r="Q6" i="42"/>
  <c r="O5" i="42"/>
  <c r="O7" i="42"/>
  <c r="O9" i="42"/>
  <c r="O11" i="42"/>
  <c r="P8" i="42"/>
  <c r="O15" i="42"/>
  <c r="P5" i="42"/>
  <c r="P7" i="42"/>
  <c r="P9" i="42"/>
  <c r="P11" i="42"/>
  <c r="O8" i="42"/>
  <c r="O13" i="42"/>
  <c r="P13" i="42"/>
  <c r="P15" i="42"/>
  <c r="N12" i="42"/>
  <c r="N14" i="42"/>
  <c r="O14" i="42"/>
  <c r="Q14" i="42"/>
  <c r="P16" i="42"/>
  <c r="O12" i="42"/>
  <c r="P12" i="42"/>
  <c r="N13" i="42"/>
  <c r="N15" i="42"/>
  <c r="Q16" i="42"/>
  <c r="P17" i="42"/>
  <c r="N17" i="42"/>
  <c r="O17" i="42"/>
  <c r="N16" i="42"/>
  <c r="K5" i="40" l="1"/>
  <c r="Q5" i="40" s="1"/>
  <c r="F5" i="40"/>
  <c r="K4" i="40"/>
  <c r="Q4" i="40" s="1"/>
  <c r="F4" i="40"/>
  <c r="K8" i="40"/>
  <c r="Q8" i="40" s="1"/>
  <c r="F8" i="40"/>
  <c r="K7" i="40"/>
  <c r="P7" i="40" s="1"/>
  <c r="F7" i="40"/>
  <c r="K6" i="40"/>
  <c r="Q6" i="40" s="1"/>
  <c r="F6" i="40"/>
  <c r="K10" i="40"/>
  <c r="P10" i="40" s="1"/>
  <c r="F10" i="40"/>
  <c r="K9" i="40"/>
  <c r="O9" i="40" s="1"/>
  <c r="F9" i="40"/>
  <c r="P5" i="40" l="1"/>
  <c r="N4" i="40"/>
  <c r="O4" i="40"/>
  <c r="P4" i="40"/>
  <c r="N5" i="40"/>
  <c r="O5" i="40"/>
  <c r="N7" i="40"/>
  <c r="Q7" i="40"/>
  <c r="N8" i="40"/>
  <c r="O6" i="40"/>
  <c r="O8" i="40"/>
  <c r="O7" i="40"/>
  <c r="P6" i="40"/>
  <c r="P8" i="40"/>
  <c r="N6" i="40"/>
  <c r="P9" i="40"/>
  <c r="Q9" i="40"/>
  <c r="Q10" i="40"/>
  <c r="N9" i="40"/>
  <c r="N10" i="40"/>
  <c r="O10" i="40"/>
  <c r="K18" i="37" l="1"/>
  <c r="O18" i="37" s="1"/>
  <c r="F18" i="37"/>
  <c r="K17" i="37"/>
  <c r="P17" i="37" s="1"/>
  <c r="F17" i="37"/>
  <c r="K16" i="37"/>
  <c r="O16" i="37" s="1"/>
  <c r="F16" i="37"/>
  <c r="K15" i="37"/>
  <c r="O15" i="37" s="1"/>
  <c r="F15" i="37"/>
  <c r="K11" i="37"/>
  <c r="Q11" i="37" s="1"/>
  <c r="F11" i="37"/>
  <c r="K10" i="37"/>
  <c r="Q10" i="37" s="1"/>
  <c r="F10" i="37"/>
  <c r="K9" i="37"/>
  <c r="Q9" i="37" s="1"/>
  <c r="F9" i="37"/>
  <c r="K8" i="37"/>
  <c r="Q8" i="37" s="1"/>
  <c r="F8" i="37"/>
  <c r="K7" i="37"/>
  <c r="Q7" i="37" s="1"/>
  <c r="F7" i="37"/>
  <c r="K6" i="37"/>
  <c r="Q6" i="37" s="1"/>
  <c r="F6" i="37"/>
  <c r="K5" i="37"/>
  <c r="N5" i="37" s="1"/>
  <c r="F5" i="37"/>
  <c r="K4" i="37"/>
  <c r="Q4" i="37" s="1"/>
  <c r="F4" i="37"/>
  <c r="K13" i="37"/>
  <c r="P13" i="37" s="1"/>
  <c r="F13" i="37"/>
  <c r="K12" i="37"/>
  <c r="P12" i="37" s="1"/>
  <c r="F12" i="37"/>
  <c r="K14" i="37"/>
  <c r="Q14" i="37" s="1"/>
  <c r="F14" i="37"/>
  <c r="P16" i="37" l="1"/>
  <c r="Q16" i="37"/>
  <c r="N18" i="37"/>
  <c r="P18" i="37"/>
  <c r="Q18" i="37"/>
  <c r="N16" i="37"/>
  <c r="N15" i="37"/>
  <c r="P15" i="37"/>
  <c r="Q15" i="37"/>
  <c r="Q17" i="37"/>
  <c r="N17" i="37"/>
  <c r="O17" i="37"/>
  <c r="O10" i="37"/>
  <c r="P7" i="37"/>
  <c r="P10" i="37"/>
  <c r="Q12" i="37"/>
  <c r="N7" i="37"/>
  <c r="N10" i="37"/>
  <c r="O7" i="37"/>
  <c r="N8" i="37"/>
  <c r="N9" i="37"/>
  <c r="N11" i="37"/>
  <c r="O8" i="37"/>
  <c r="O9" i="37"/>
  <c r="O11" i="37"/>
  <c r="P8" i="37"/>
  <c r="P9" i="37"/>
  <c r="P11" i="37"/>
  <c r="O5" i="37"/>
  <c r="N4" i="37"/>
  <c r="N6" i="37"/>
  <c r="O4" i="37"/>
  <c r="O6" i="37"/>
  <c r="P5" i="37"/>
  <c r="Q5" i="37"/>
  <c r="P4" i="37"/>
  <c r="P6" i="37"/>
  <c r="N13" i="37"/>
  <c r="O13" i="37"/>
  <c r="Q13" i="37"/>
  <c r="N12" i="37"/>
  <c r="O12" i="37"/>
  <c r="N14" i="37"/>
  <c r="O14" i="37"/>
  <c r="P14" i="37"/>
  <c r="K13" i="17"/>
  <c r="P13" i="17" s="1"/>
  <c r="F13" i="17"/>
  <c r="K12" i="17"/>
  <c r="Q12" i="17" s="1"/>
  <c r="F12" i="17"/>
  <c r="K11" i="17"/>
  <c r="P11" i="17" s="1"/>
  <c r="F11" i="17"/>
  <c r="K10" i="17"/>
  <c r="Q10" i="17" s="1"/>
  <c r="F10" i="17"/>
  <c r="K9" i="17"/>
  <c r="P9" i="17" s="1"/>
  <c r="F9" i="17"/>
  <c r="K18" i="17"/>
  <c r="Q18" i="17" s="1"/>
  <c r="F18" i="17"/>
  <c r="K17" i="17"/>
  <c r="Q17" i="17" s="1"/>
  <c r="F17" i="17"/>
  <c r="K16" i="17"/>
  <c r="Q16" i="17" s="1"/>
  <c r="F16" i="17"/>
  <c r="K15" i="17"/>
  <c r="Q15" i="17" s="1"/>
  <c r="F15" i="17"/>
  <c r="K14" i="17"/>
  <c r="N14" i="17" s="1"/>
  <c r="F14" i="17"/>
  <c r="O14" i="17" l="1"/>
  <c r="P14" i="17"/>
  <c r="Q9" i="17"/>
  <c r="Q14" i="17"/>
  <c r="Q11" i="17"/>
  <c r="Q13" i="17"/>
  <c r="N18" i="17"/>
  <c r="N10" i="17"/>
  <c r="N12" i="17"/>
  <c r="O18" i="17"/>
  <c r="O10" i="17"/>
  <c r="O12" i="17"/>
  <c r="P18" i="17"/>
  <c r="P10" i="17"/>
  <c r="P12" i="17"/>
  <c r="N16" i="17"/>
  <c r="O16" i="17"/>
  <c r="P16" i="17"/>
  <c r="N9" i="17"/>
  <c r="N11" i="17"/>
  <c r="N13" i="17"/>
  <c r="O9" i="17"/>
  <c r="O11" i="17"/>
  <c r="O13" i="17"/>
  <c r="N15" i="17"/>
  <c r="N17" i="17"/>
  <c r="O15" i="17"/>
  <c r="O17" i="17"/>
  <c r="P15" i="17"/>
  <c r="P17" i="17"/>
  <c r="K6" i="28" l="1"/>
  <c r="Q6" i="28" s="1"/>
  <c r="F6" i="28"/>
  <c r="K5" i="28"/>
  <c r="O5" i="28" s="1"/>
  <c r="F5" i="28"/>
  <c r="K4" i="28"/>
  <c r="P4" i="28" s="1"/>
  <c r="F4" i="28"/>
  <c r="Q4" i="28" l="1"/>
  <c r="P5" i="28"/>
  <c r="N4" i="28"/>
  <c r="Q5" i="28"/>
  <c r="O4" i="28"/>
  <c r="N6" i="28"/>
  <c r="O6" i="28"/>
  <c r="N5" i="28"/>
  <c r="P6" i="28"/>
  <c r="F10" i="23" l="1"/>
  <c r="F9" i="23"/>
  <c r="F8" i="23"/>
  <c r="F7" i="23"/>
  <c r="F6" i="23"/>
  <c r="F5" i="23"/>
  <c r="K10" i="20"/>
  <c r="K9" i="20"/>
  <c r="K8" i="20"/>
  <c r="K7" i="20"/>
  <c r="K6" i="20"/>
  <c r="K5" i="20"/>
  <c r="F10" i="20"/>
  <c r="F9" i="20"/>
  <c r="F8" i="20"/>
  <c r="F7" i="20"/>
  <c r="F6" i="20"/>
  <c r="F5" i="20"/>
  <c r="K11" i="24"/>
  <c r="K10" i="24"/>
  <c r="K9" i="24"/>
  <c r="K8" i="24"/>
  <c r="K7" i="24"/>
  <c r="K6" i="24"/>
  <c r="K5" i="24"/>
  <c r="F11" i="24"/>
  <c r="F10" i="24"/>
  <c r="F9" i="24"/>
  <c r="F8" i="24"/>
  <c r="F7" i="24"/>
  <c r="F6" i="24"/>
  <c r="F5" i="24"/>
  <c r="K4" i="23"/>
  <c r="F4" i="23"/>
  <c r="F4" i="25"/>
  <c r="K4" i="20"/>
  <c r="F4" i="20"/>
  <c r="K4" i="24"/>
  <c r="F4" i="24"/>
  <c r="K7" i="22"/>
  <c r="K6" i="22"/>
  <c r="K5" i="22"/>
  <c r="F7" i="22"/>
  <c r="F6" i="22"/>
  <c r="F5" i="22"/>
  <c r="K4" i="22"/>
  <c r="F4" i="22"/>
  <c r="K8" i="17"/>
  <c r="Q8" i="17" s="1"/>
  <c r="F8" i="17"/>
  <c r="K7" i="17"/>
  <c r="O7" i="17" s="1"/>
  <c r="F7" i="17"/>
  <c r="K6" i="25"/>
  <c r="Q6" i="25" s="1"/>
  <c r="F6" i="25"/>
  <c r="K5" i="25"/>
  <c r="O5" i="25" s="1"/>
  <c r="F5" i="25"/>
  <c r="K4" i="25"/>
  <c r="Q4" i="25" s="1"/>
  <c r="N8" i="17" l="1"/>
  <c r="O8" i="17"/>
  <c r="P8" i="17"/>
  <c r="P7" i="17"/>
  <c r="Q7" i="17"/>
  <c r="N7" i="17"/>
  <c r="O6" i="25"/>
  <c r="P5" i="25"/>
  <c r="N5" i="25"/>
  <c r="N4" i="25"/>
  <c r="O4" i="25"/>
  <c r="Q5" i="25"/>
  <c r="N6" i="25"/>
  <c r="P4" i="25"/>
  <c r="P6" i="25"/>
  <c r="Q12" i="24" l="1"/>
  <c r="P12" i="24"/>
  <c r="O12" i="24"/>
  <c r="N12" i="24"/>
  <c r="O11" i="24"/>
  <c r="N11" i="24"/>
  <c r="Q11" i="24"/>
  <c r="Q10" i="24"/>
  <c r="Q9" i="24"/>
  <c r="Q8" i="24"/>
  <c r="N7" i="24"/>
  <c r="Q7" i="24"/>
  <c r="Q6" i="24"/>
  <c r="Q5" i="24"/>
  <c r="P5" i="24"/>
  <c r="O5" i="24"/>
  <c r="N5" i="24"/>
  <c r="P4" i="24"/>
  <c r="N4" i="24"/>
  <c r="Q4" i="24"/>
  <c r="O9" i="24" l="1"/>
  <c r="P9" i="24"/>
  <c r="N8" i="24"/>
  <c r="P8" i="24"/>
  <c r="N9" i="24"/>
  <c r="O4" i="24"/>
  <c r="O8" i="24"/>
  <c r="O7" i="24"/>
  <c r="N6" i="24"/>
  <c r="P7" i="24"/>
  <c r="N10" i="24"/>
  <c r="P11" i="24"/>
  <c r="O6" i="24"/>
  <c r="O10" i="24"/>
  <c r="P6" i="24"/>
  <c r="P10" i="24"/>
  <c r="Q11" i="23" l="1"/>
  <c r="P11" i="23"/>
  <c r="O11" i="23"/>
  <c r="N11" i="23"/>
  <c r="O10" i="23"/>
  <c r="N10" i="23"/>
  <c r="Q10" i="23"/>
  <c r="Q9" i="23"/>
  <c r="Q8" i="23"/>
  <c r="P8" i="23"/>
  <c r="O8" i="23"/>
  <c r="N8" i="23"/>
  <c r="P7" i="23"/>
  <c r="Q7" i="23"/>
  <c r="Q6" i="23"/>
  <c r="Q5" i="23"/>
  <c r="Q4" i="23"/>
  <c r="N4" i="23" l="1"/>
  <c r="N6" i="23"/>
  <c r="O4" i="23"/>
  <c r="P4" i="23"/>
  <c r="N7" i="23"/>
  <c r="O7" i="23"/>
  <c r="O6" i="23"/>
  <c r="N5" i="23"/>
  <c r="P6" i="23"/>
  <c r="N9" i="23"/>
  <c r="P10" i="23"/>
  <c r="O5" i="23"/>
  <c r="O9" i="23"/>
  <c r="P5" i="23"/>
  <c r="P9" i="23"/>
  <c r="Q8" i="22" l="1"/>
  <c r="P8" i="22"/>
  <c r="O8" i="22"/>
  <c r="N8" i="22"/>
  <c r="Q7" i="22"/>
  <c r="O6" i="22"/>
  <c r="O5" i="22"/>
  <c r="Q5" i="22"/>
  <c r="Q4" i="22"/>
  <c r="N5" i="22" l="1"/>
  <c r="N7" i="22"/>
  <c r="P4" i="22"/>
  <c r="O7" i="22"/>
  <c r="P6" i="22"/>
  <c r="Q6" i="22"/>
  <c r="N4" i="22"/>
  <c r="P5" i="22"/>
  <c r="O4" i="22"/>
  <c r="N6" i="22"/>
  <c r="P7" i="22"/>
  <c r="K11" i="21" l="1"/>
  <c r="Q11" i="21" s="1"/>
  <c r="F11" i="21"/>
  <c r="K10" i="21"/>
  <c r="O10" i="21" s="1"/>
  <c r="F10" i="21"/>
  <c r="K9" i="21"/>
  <c r="P9" i="21" s="1"/>
  <c r="F9" i="21"/>
  <c r="K8" i="21"/>
  <c r="Q8" i="21" s="1"/>
  <c r="F8" i="21"/>
  <c r="K7" i="21"/>
  <c r="Q7" i="21" s="1"/>
  <c r="F7" i="21"/>
  <c r="K6" i="21"/>
  <c r="O6" i="21" s="1"/>
  <c r="F6" i="21"/>
  <c r="K5" i="21"/>
  <c r="P5" i="21" s="1"/>
  <c r="F5" i="21"/>
  <c r="Q21" i="21"/>
  <c r="P21" i="21"/>
  <c r="O21" i="21"/>
  <c r="N21" i="21"/>
  <c r="K20" i="21"/>
  <c r="P20" i="21" s="1"/>
  <c r="F20" i="21"/>
  <c r="K19" i="21"/>
  <c r="Q19" i="21" s="1"/>
  <c r="F19" i="21"/>
  <c r="K18" i="21"/>
  <c r="O18" i="21" s="1"/>
  <c r="F18" i="21"/>
  <c r="K17" i="21"/>
  <c r="Q17" i="21" s="1"/>
  <c r="F17" i="21"/>
  <c r="K16" i="21"/>
  <c r="Q16" i="21" s="1"/>
  <c r="F16" i="21"/>
  <c r="K15" i="21"/>
  <c r="Q15" i="21" s="1"/>
  <c r="F15" i="21"/>
  <c r="K14" i="21"/>
  <c r="O14" i="21" s="1"/>
  <c r="F14" i="21"/>
  <c r="K13" i="21"/>
  <c r="Q13" i="21" s="1"/>
  <c r="F13" i="21"/>
  <c r="K12" i="21"/>
  <c r="Q12" i="21" s="1"/>
  <c r="F12" i="21"/>
  <c r="K4" i="21"/>
  <c r="O4" i="21" s="1"/>
  <c r="F4" i="21"/>
  <c r="N15" i="21" l="1"/>
  <c r="O15" i="21"/>
  <c r="O9" i="21"/>
  <c r="Q6" i="21"/>
  <c r="Q9" i="21"/>
  <c r="P13" i="21"/>
  <c r="N5" i="21"/>
  <c r="P4" i="21"/>
  <c r="O5" i="21"/>
  <c r="Q4" i="21"/>
  <c r="P14" i="21"/>
  <c r="Q5" i="21"/>
  <c r="P10" i="21"/>
  <c r="Q14" i="21"/>
  <c r="Q10" i="21"/>
  <c r="P6" i="21"/>
  <c r="N9" i="21"/>
  <c r="P18" i="21"/>
  <c r="N8" i="21"/>
  <c r="O8" i="21"/>
  <c r="Q20" i="21"/>
  <c r="N7" i="21"/>
  <c r="P8" i="21"/>
  <c r="N11" i="21"/>
  <c r="N17" i="21"/>
  <c r="O7" i="21"/>
  <c r="O11" i="21"/>
  <c r="N4" i="21"/>
  <c r="N13" i="21"/>
  <c r="O17" i="21"/>
  <c r="O19" i="21"/>
  <c r="N6" i="21"/>
  <c r="P7" i="21"/>
  <c r="N10" i="21"/>
  <c r="P11" i="21"/>
  <c r="Q18" i="21"/>
  <c r="O13" i="21"/>
  <c r="P17" i="21"/>
  <c r="N20" i="21"/>
  <c r="N12" i="21"/>
  <c r="N16" i="21"/>
  <c r="O12" i="21"/>
  <c r="O16" i="21"/>
  <c r="O20" i="21"/>
  <c r="P12" i="21"/>
  <c r="P16" i="21"/>
  <c r="N19" i="21"/>
  <c r="N14" i="21"/>
  <c r="P15" i="21"/>
  <c r="N18" i="21"/>
  <c r="P19" i="21"/>
  <c r="K6" i="17" l="1"/>
  <c r="P6" i="17" s="1"/>
  <c r="F6" i="17"/>
  <c r="K5" i="17"/>
  <c r="N5" i="17" s="1"/>
  <c r="F5" i="17"/>
  <c r="F19" i="17"/>
  <c r="K19" i="17"/>
  <c r="Q19" i="17" s="1"/>
  <c r="Q12" i="20"/>
  <c r="P12" i="20"/>
  <c r="O12" i="20"/>
  <c r="N12" i="20"/>
  <c r="Q10" i="20"/>
  <c r="O9" i="20"/>
  <c r="Q8" i="20"/>
  <c r="P8" i="20"/>
  <c r="O8" i="20"/>
  <c r="N8" i="20"/>
  <c r="Q7" i="20"/>
  <c r="Q6" i="20"/>
  <c r="Q5" i="20"/>
  <c r="P5" i="20"/>
  <c r="O5" i="20"/>
  <c r="Q4" i="20"/>
  <c r="P4" i="20"/>
  <c r="O4" i="20"/>
  <c r="N4" i="20"/>
  <c r="N6" i="17" l="1"/>
  <c r="P19" i="17"/>
  <c r="O5" i="17"/>
  <c r="Q6" i="17"/>
  <c r="O19" i="17"/>
  <c r="P5" i="17"/>
  <c r="N19" i="17"/>
  <c r="Q5" i="17"/>
  <c r="O6" i="17"/>
  <c r="N10" i="20"/>
  <c r="O10" i="20"/>
  <c r="N9" i="20"/>
  <c r="P10" i="20"/>
  <c r="P9" i="20"/>
  <c r="Q9" i="20"/>
  <c r="N7" i="20"/>
  <c r="O7" i="20"/>
  <c r="N6" i="20"/>
  <c r="P7" i="20"/>
  <c r="O6" i="20"/>
  <c r="N5" i="20"/>
  <c r="P6" i="20"/>
  <c r="K4" i="17" l="1"/>
  <c r="Q4" i="17" s="1"/>
  <c r="F4" i="17"/>
  <c r="P4" i="17" l="1"/>
  <c r="N4" i="17"/>
  <c r="O4" i="17"/>
  <c r="O20" i="17" l="1"/>
  <c r="P20" i="17"/>
  <c r="Q20" i="17"/>
  <c r="N2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E6ED83D6-1183-473B-AB7F-1E5D0CEE41C7}">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ACC4122F-1041-45DB-A7E0-E29FD756F568}">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5ACC2089-459F-4AA4-92D8-7F71C9CF999B}">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B0DD17F3-3857-4A26-B98A-3913EC0EFD17}">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5353D1DC-D488-4C5F-9DE4-80ED937827D6}">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616E7D9A-345E-49F3-A222-D5BC03C50FA0}">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F4CC90CD-FF31-41F1-BCC3-6ACAF4D8EA56}">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851E7C8C-59BA-4641-9741-C174800531F5}">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DF6ADEB7-7315-4649-9B63-9D99ECDD4A83}">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D73A23BD-F250-43DC-BB27-7DFAEBEEBDC9}">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D6C5F4C7-00FC-4A3F-9E45-77E389082589}">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10B9E917-9524-4A25-A050-61F91367367D}">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4C5E80F0-4CB9-4D64-B926-B9EC1055408A}">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A5820BD6-3956-4276-B9F5-C33FB7C331D9}">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7E63AAF9-E214-43B3-93E4-3F9EDEF20834}">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87628C33-9FF2-4D38-B769-701149135D79}">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B6109ECA-DA4F-4218-A344-F6B0175983CE}">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A815037F-5C01-4D8F-B85E-3D041B675925}">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03CFEABC-63A1-4BCD-AB4B-FA5C00D129DD}">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0D8E8DDD-2407-4295-9F2D-3565BB8CC85A}">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00000000-0006-0000-0100-000001000000}">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00000000-0006-0000-0100-000002000000}">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00000000-0006-0000-0100-000003000000}">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00000000-0006-0000-0100-000004000000}">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9D3F5892-F4F8-435B-B6EA-2720AB5AAD66}">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376F30D5-FA93-4C3B-8051-F0CEBFDD521D}">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7A94A664-E728-47B9-96D0-90C70DE11958}">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A032F507-E794-4090-A1CD-C9B8CC163B31}">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F1847998-CE10-45AD-A61F-176E8280A9A4}">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A163D7E6-9875-4DE2-8ACF-C0E697655A5D}">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27C21C9A-F858-43FB-A660-4B4E22F5A7DC}">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72D986A7-8A85-48E8-812C-D38461594CC3}">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45AAFD89-147B-42B6-AC98-3413B49A677F}">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1C0FD261-F1CC-427B-B238-F681F7B85272}">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66D68E28-D270-4656-AA47-C409F3AE7DD7}">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84F6B4F7-050B-46B5-BEEE-842D788AE74F}">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2B3F72DE-8E15-4A79-A2D1-E9374DBBDA15}">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5238F0DA-95E8-485F-9DF2-E7A1E5BBE789}">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B5AC19C7-1B48-4B8C-8BFA-791679CADCB2}">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9F9145B0-229C-45E9-9DE5-8496119A09EB}">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404D0240-072E-4F58-9E72-64BCAF743642}">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E00FC081-FDEF-44FD-9948-EEEDCCCD7CCE}">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0176C45F-0710-4408-8F9F-CF6393F85A1F}">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6718987A-C295-4D08-8259-09D6FB843BA0}">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F5E10F20-FD48-44F3-9166-0449ED94313A}">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A1BB40E5-F0BE-4D55-B245-A1254022E25F}">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645F8C01-85A1-4409-A44E-2BBCDC0037E7}">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197931AF-1D61-4E66-BE78-9A19B810432F}">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simeon.kendall</author>
  </authors>
  <commentList>
    <comment ref="D2" authorId="0" shapeId="0" xr:uid="{74C2F671-1A5D-4B17-8283-6554D9FED67F}">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1-Low (Conceivable but unlikely)</t>
        </r>
        <r>
          <rPr>
            <sz val="10"/>
            <color indexed="81"/>
            <rFont val="Arial Narrow"/>
            <family val="2"/>
          </rPr>
          <t>-Little or no chance of occurrence would require a combination of unusual factors and system and behavioural failures.</t>
        </r>
      </text>
    </comment>
    <comment ref="E2" authorId="0" shapeId="0" xr:uid="{13F6CD44-CB57-4928-9DD5-4968C3CF1358}">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 ref="I2" authorId="0" shapeId="0" xr:uid="{7AC251E0-E4B4-481B-AB41-7D54D5D07DF0}">
      <text>
        <r>
          <rPr>
            <b/>
            <sz val="10"/>
            <color indexed="81"/>
            <rFont val="Arial Narrow"/>
            <family val="2"/>
          </rPr>
          <t>5-Almost Certain-</t>
        </r>
        <r>
          <rPr>
            <sz val="10"/>
            <color indexed="81"/>
            <rFont val="Arial Narrow"/>
            <family val="2"/>
          </rPr>
          <t xml:space="preserve">Can be expected to occur in most circumstances.
</t>
        </r>
        <r>
          <rPr>
            <b/>
            <sz val="10"/>
            <color indexed="81"/>
            <rFont val="Arial Narrow"/>
            <family val="2"/>
          </rPr>
          <t>4-Likely- (Quite Probable)</t>
        </r>
        <r>
          <rPr>
            <sz val="10"/>
            <color indexed="81"/>
            <rFont val="Arial Narrow"/>
            <family val="2"/>
          </rPr>
          <t xml:space="preserve"> Could occur in most circumstances.
</t>
        </r>
        <r>
          <rPr>
            <b/>
            <sz val="10"/>
            <color indexed="81"/>
            <rFont val="Arial Narrow"/>
            <family val="2"/>
          </rPr>
          <t>3-Possible (Unlikely but possible)-</t>
        </r>
        <r>
          <rPr>
            <sz val="10"/>
            <color indexed="81"/>
            <rFont val="Arial Narrow"/>
            <family val="2"/>
          </rPr>
          <t xml:space="preserve">Could happen in unusual circumstances.
</t>
        </r>
        <r>
          <rPr>
            <b/>
            <sz val="10"/>
            <color indexed="81"/>
            <rFont val="Arial Narrow"/>
            <family val="2"/>
          </rPr>
          <t>2-Unlikely (Remotely possible)</t>
        </r>
        <r>
          <rPr>
            <sz val="10"/>
            <color indexed="81"/>
            <rFont val="Arial Narrow"/>
            <family val="2"/>
          </rPr>
          <t xml:space="preserve">-Would only occur where multiple system or control failures occurred.
</t>
        </r>
        <r>
          <rPr>
            <b/>
            <sz val="10"/>
            <color indexed="81"/>
            <rFont val="Arial Narrow"/>
            <family val="2"/>
          </rPr>
          <t>1-Negligible (Conceivable but unlikely)</t>
        </r>
        <r>
          <rPr>
            <sz val="10"/>
            <color indexed="81"/>
            <rFont val="Arial Narrow"/>
            <family val="2"/>
          </rPr>
          <t>-Little or no chance of occurrence would require a combination of unusual factors and system and behavioural failures.</t>
        </r>
      </text>
    </comment>
    <comment ref="J2" authorId="0" shapeId="0" xr:uid="{8F82481D-AA41-4FB0-B0E5-FFF15DDE92B5}">
      <text>
        <r>
          <rPr>
            <b/>
            <sz val="10"/>
            <color indexed="81"/>
            <rFont val="Arial Narrow"/>
            <family val="2"/>
          </rPr>
          <t xml:space="preserve">5 – Critical </t>
        </r>
        <r>
          <rPr>
            <sz val="10"/>
            <color indexed="81"/>
            <rFont val="Arial Narrow"/>
            <family val="2"/>
          </rPr>
          <t xml:space="preserve">- Death, environmental impact on or off-site with irreparable effect, huge financial loss from damage or interruption to business. (H) Life-threatening or disabling disease.
</t>
        </r>
        <r>
          <rPr>
            <b/>
            <sz val="10"/>
            <color indexed="81"/>
            <rFont val="Arial Narrow"/>
            <family val="2"/>
          </rPr>
          <t xml:space="preserve">4 – Major </t>
        </r>
        <r>
          <rPr>
            <sz val="10"/>
            <color indexed="81"/>
            <rFont val="Arial Narrow"/>
            <family val="2"/>
          </rPr>
          <t xml:space="preserve">- Life-threatening incident resulting in extensive injuries or major health effects, on or off-site environmental impact with detrimental effects, major loss from damage or interruption to business. (H) Irreversible health effect of concern. 
</t>
        </r>
        <r>
          <rPr>
            <b/>
            <sz val="10"/>
            <color indexed="81"/>
            <rFont val="Arial Narrow"/>
            <family val="2"/>
          </rPr>
          <t>3 – Moderate</t>
        </r>
        <r>
          <rPr>
            <sz val="10"/>
            <color indexed="81"/>
            <rFont val="Arial Narrow"/>
            <family val="2"/>
          </rPr>
          <t xml:space="preserve"> - Injury requires medical treatment, environmental on-site or off-site release able to be contained and rehabilitated, and medium financial loss from damage or business interruption. (H) Severe, reversible health effects of concern.
</t>
        </r>
        <r>
          <rPr>
            <b/>
            <sz val="10"/>
            <color indexed="81"/>
            <rFont val="Arial Narrow"/>
            <family val="2"/>
          </rPr>
          <t>2 – Minor</t>
        </r>
        <r>
          <rPr>
            <sz val="10"/>
            <color indexed="81"/>
            <rFont val="Arial Narrow"/>
            <family val="2"/>
          </rPr>
          <t xml:space="preserve"> - Minor first aid injury, minimum environmental impact and low financial loss from damage or business interruption. (H) Reversible health effects of concern.
</t>
        </r>
        <r>
          <rPr>
            <b/>
            <sz val="10"/>
            <color indexed="81"/>
            <rFont val="Arial Narrow"/>
            <family val="2"/>
          </rPr>
          <t>1 – Insignificant</t>
        </r>
        <r>
          <rPr>
            <sz val="10"/>
            <color indexed="81"/>
            <rFont val="Arial Narrow"/>
            <family val="2"/>
          </rPr>
          <t xml:space="preserve"> - No injuries, negligible environmental impact or financial loss from damage or business interruption. (H) Reversible health effects of little concern, or no adverse health effects.</t>
        </r>
      </text>
    </comment>
  </commentList>
</comments>
</file>

<file path=xl/sharedStrings.xml><?xml version="1.0" encoding="utf-8"?>
<sst xmlns="http://schemas.openxmlformats.org/spreadsheetml/2006/main" count="984" uniqueCount="558">
  <si>
    <t>Scope of Work Activity Covered by this Work Method Statement</t>
  </si>
  <si>
    <t>Site:</t>
  </si>
  <si>
    <t xml:space="preserve">This Work Method Statement outlines the main hazards and risks associated with </t>
  </si>
  <si>
    <t>General Works</t>
  </si>
  <si>
    <t>Instructions for Safe Work Method Statements</t>
  </si>
  <si>
    <t>A Safe Work Method Statement (SWMS) is a document that sets out the work activities to be carried out at a workplace, the hazards arising from these activities and the measures to be put in place to control the risks.  All work must be carried out in accordance with this SWMS. This SWMS must be kept and be available for inspection.</t>
  </si>
  <si>
    <t>Applicable High Risk Construction Work Activities (highlighted). A SWMS is required for all high risk work activities.</t>
  </si>
  <si>
    <t>Y</t>
  </si>
  <si>
    <t>A risk of a person falling more than 2 M</t>
  </si>
  <si>
    <t>Demolition of a load-bearing structure.</t>
  </si>
  <si>
    <t>Work on a tele-communications tower</t>
  </si>
  <si>
    <t>Work in or near a shaft or thrench with an excavated depth over 1.5m or in a tunnel</t>
  </si>
  <si>
    <t>Temporary load-bearing support structures for structural installations or repairs</t>
  </si>
  <si>
    <t>Work on or near a pressurised gas distribution mains or piping</t>
  </si>
  <si>
    <t>Work on or near chemical, fuel or refrigerant lines</t>
  </si>
  <si>
    <t>Work on, in or adjacent to a road, railway, shipping lane or other traffic corridor in use by traffic other than pedestrians</t>
  </si>
  <si>
    <t>Work on or near energised electrical installations or services</t>
  </si>
  <si>
    <t>Likely to involve disturbing asbestos</t>
  </si>
  <si>
    <t>Work in or near a confined space</t>
  </si>
  <si>
    <t>Work in an area with movement of powered mobile plant</t>
  </si>
  <si>
    <t xml:space="preserve"> Work in areas with artificial extremes of temperature</t>
  </si>
  <si>
    <t>Work in or near water or other liquid that involves a risk of drowning</t>
  </si>
  <si>
    <t>Work in an area that may have a contaminated or flammable atmosphere</t>
  </si>
  <si>
    <t>Use of explosives</t>
  </si>
  <si>
    <t>Tilt-up or precast concrete elements</t>
  </si>
  <si>
    <t>Diving work</t>
  </si>
  <si>
    <t xml:space="preserve">Personal Protective Clothing &amp; Equipment (PPE) Required </t>
  </si>
  <si>
    <t>Safety Boots</t>
  </si>
  <si>
    <t>Protective Gloves</t>
  </si>
  <si>
    <t>Safety Glasses</t>
  </si>
  <si>
    <t>High Visibility Clothing / Vests</t>
  </si>
  <si>
    <t>Hearing Protection</t>
  </si>
  <si>
    <t>Hard Hat</t>
  </si>
  <si>
    <t>Required Qualifications/Verifications</t>
  </si>
  <si>
    <t>Qualification</t>
  </si>
  <si>
    <t>Requirement</t>
  </si>
  <si>
    <t>WHSQE Induction</t>
  </si>
  <si>
    <t>All Personnel</t>
  </si>
  <si>
    <t>High Risk Licence - Working at Heights</t>
  </si>
  <si>
    <t>Where Required</t>
  </si>
  <si>
    <t>Construction Industry White Card</t>
  </si>
  <si>
    <t>High Risk Licence - Demolition</t>
  </si>
  <si>
    <t>Site Induction</t>
  </si>
  <si>
    <t>High Risk Licence - Scaffolding</t>
  </si>
  <si>
    <t>High Risk Licence - Traffic Control</t>
  </si>
  <si>
    <t>Plant and equipment used on site includes, but is not limited to:</t>
  </si>
  <si>
    <t>Plant and/or Equipment</t>
  </si>
  <si>
    <t>Inspection and maintenance checks required</t>
  </si>
  <si>
    <t>Mobile Equipment</t>
  </si>
  <si>
    <t>Safety check prior to use. Maintenance &amp; Safety Checks in accordanxce with Maniufacturers Specifications</t>
  </si>
  <si>
    <t>Electrical Equipment</t>
  </si>
  <si>
    <t>Tag &amp; Test. Safety check prior to use. Maintenance &amp; Safety Checks in accordanxce with Maniufacturers Specifications</t>
  </si>
  <si>
    <t>Ladders</t>
  </si>
  <si>
    <t>Safety check prior to use</t>
  </si>
  <si>
    <t>Extension Leads</t>
  </si>
  <si>
    <t>Tag &amp; Test Safety check prior to use</t>
  </si>
  <si>
    <t>Lifting Equipment</t>
  </si>
  <si>
    <t>Hand Tools</t>
  </si>
  <si>
    <t>Inspections of plant to be carried out before commencement of work, as per listed hazard controls for pre-start checks.</t>
  </si>
  <si>
    <t>SWMS Develop By:</t>
  </si>
  <si>
    <t>Mark Veenendaal</t>
  </si>
  <si>
    <t>SWMS Approved By:</t>
  </si>
  <si>
    <t>John Collins</t>
  </si>
  <si>
    <t>SWMS Consulted With:</t>
  </si>
  <si>
    <t>Site Foreman</t>
  </si>
  <si>
    <t>Person Responsible for ensuring compliance with this SWMS</t>
  </si>
  <si>
    <t>Formal communication of Site Safety Rules will occur primarily in three ways:</t>
  </si>
  <si>
    <r>
      <t>1.</t>
    </r>
    <r>
      <rPr>
        <sz val="7"/>
        <rFont val="Calibri"/>
        <family val="2"/>
        <scheme val="minor"/>
      </rPr>
      <t xml:space="preserve">  </t>
    </r>
    <r>
      <rPr>
        <sz val="12"/>
        <rFont val="Calibri"/>
        <family val="2"/>
        <scheme val="minor"/>
      </rPr>
      <t>As part of the implementation of this Work Method Statement, all parties in the workgroup to be present for a brief meeting.</t>
    </r>
  </si>
  <si>
    <t>2. As new person(s) (employees, subcontractors, etc.) enter the site for the first time they will be briefed on the Site Safety Rules that they must comply with and sign induction form stating that they are aware of the site specific hazards.</t>
  </si>
  <si>
    <t> 3.  At regular ‘toolbox’ meetings – employees will be reminded of the safety site rules, new and existing potential hazards and also constantly reminded of the importance of striving for a hazard free work place.</t>
  </si>
  <si>
    <t>Relevant Legislation, Standards &amp; Codes of Practice relating to the work:</t>
  </si>
  <si>
    <t>NSW Work Health &amp; Safety Act November 2011</t>
  </si>
  <si>
    <t xml:space="preserve">NSW Code of Practice - </t>
  </si>
  <si>
    <t>Construction Work</t>
  </si>
  <si>
    <t>August, 2019</t>
  </si>
  <si>
    <t>Demolition</t>
  </si>
  <si>
    <t xml:space="preserve">Excavation Work </t>
  </si>
  <si>
    <t>January, 2020</t>
  </si>
  <si>
    <t>First Aid in the Workplace</t>
  </si>
  <si>
    <t xml:space="preserve">Hazardous Manual Tasks </t>
  </si>
  <si>
    <t>How to Manage and Control Asbestos in the Workplace</t>
  </si>
  <si>
    <t>December, 2022</t>
  </si>
  <si>
    <t>How to Safely Remove Asbestos December</t>
  </si>
  <si>
    <t>How to Manage Work Health and Safety Risks</t>
  </si>
  <si>
    <t xml:space="preserve">Managing Electrical Risks in the Workplace </t>
  </si>
  <si>
    <t xml:space="preserve">Managing Noise &amp; Preventing Hearing Loss at Work </t>
  </si>
  <si>
    <t xml:space="preserve">Managing the Risk of Falls at Workplaces </t>
  </si>
  <si>
    <t>Managing the Risks of Hazardous Chemicals in the Workplace</t>
  </si>
  <si>
    <t>Managing the Risks of Plant in the Workplace</t>
  </si>
  <si>
    <t>Managing the Work Environment and Facilities</t>
  </si>
  <si>
    <t>Work Health and Safety Consultation, Cooperation and Coordination</t>
  </si>
  <si>
    <t>Traffic Control at Work Sites Technical Manual Version 6.1</t>
  </si>
  <si>
    <t>February 2022</t>
  </si>
  <si>
    <t>NT Work Health &amp; Safety (National Uniform Legislation) Act 2011</t>
  </si>
  <si>
    <t>NT Work Health &amp; Safety (National Uniform Legislation) Regulations 2011</t>
  </si>
  <si>
    <t>NT Code of Practice - Confined Space September 2019</t>
  </si>
  <si>
    <t>NT Code of Practice - First Aid in the Workplace September 2019</t>
  </si>
  <si>
    <t>NT Code of Practice - Hazardous Manual Tasks September 2019</t>
  </si>
  <si>
    <t>NT Code of Practice - How to Manage Work Health and Safety Risks September 2019</t>
  </si>
  <si>
    <t>NT Code of Practice - Managing Noise &amp; Preventing Hearing Loss at Work September 2019</t>
  </si>
  <si>
    <t>NT Code of Practice - Managing the Risk of Falls at Workplaces September 2019</t>
  </si>
  <si>
    <t>NT Code of Practice - Managing the Risks of Hazardous Chemicals in the Workplace September 2019</t>
  </si>
  <si>
    <t>NT Code of Practice - Managing the Risks of Plant in the Workplace September 2019</t>
  </si>
  <si>
    <t>NT Code of Practice - Managing the Work Environment and Facilities September 2019</t>
  </si>
  <si>
    <t>NT Code of Practice - Work Health and Safety Consultation, Cooperation and Coordination November 2019</t>
  </si>
  <si>
    <t>QLD Work Health &amp; Safety Act November 2011</t>
  </si>
  <si>
    <t>QLD Work Health and Safety and Other Legislation Amendment Act 2015</t>
  </si>
  <si>
    <t>QLD Work Health and Safety and Other Legislation Amendment Act 2017</t>
  </si>
  <si>
    <t>QLD Work Health &amp; Safety Regulations November 2017</t>
  </si>
  <si>
    <t>QLD Work Health &amp; Safety Regulations Amendments 2016</t>
  </si>
  <si>
    <t>QLD Work Health &amp; Safety Regulations Exemptions</t>
  </si>
  <si>
    <t>QLD Work Health &amp; Safety Regulations Transitional Provisions</t>
  </si>
  <si>
    <t>QLD Code of Practice - Demolition July 2018</t>
  </si>
  <si>
    <t>QLD Code of Practice - Excavation March 2021</t>
  </si>
  <si>
    <t>QLD Code of Practice - First Aid in the Workplace March 2021</t>
  </si>
  <si>
    <t>QLD Code of Practice - Hazardous Manual Tasks March 2021</t>
  </si>
  <si>
    <t>QLD Code of Practice - How to Manage Work Health and Safety Risks March 2021</t>
  </si>
  <si>
    <t>QLD Code of Practice - Managing Electrical Risks in the Workplace March 2021</t>
  </si>
  <si>
    <t>QLD Code of Practice - Managing Noise &amp; Preventing Hearing Loss at Work July 2018</t>
  </si>
  <si>
    <t>QLD Code of Practice - Managing the Risk of Falls at Workplaces March 2021</t>
  </si>
  <si>
    <t>QLD Code of Practice - Managing the Risks of Hazardous Chemicals in the Workplace January 2023</t>
  </si>
  <si>
    <t>QLD Code of Practice - Managing the Risks of Plant in the Workplace March 2021</t>
  </si>
  <si>
    <t>QLD Code of Practice - Managing the Work Environment and Facilities March 2021</t>
  </si>
  <si>
    <t>QLD Code of Practice - Traffic Management for Construction or Maintenance Work July 2018</t>
  </si>
  <si>
    <t>QLD Code of Practice - Work Health and Safety Consultation, Cooperation and Coordination August 2022</t>
  </si>
  <si>
    <t>SA Work Health &amp; Safety Act November 2012</t>
  </si>
  <si>
    <t>SA Work Health &amp; Safety Regulations November 2012</t>
  </si>
  <si>
    <t>SA Code of Practice - Confined Space February 2014</t>
  </si>
  <si>
    <t>SA Code of Practice - Demolition March 2015</t>
  </si>
  <si>
    <t>SA Code of Practice - First Aid in the Workplace March 2019</t>
  </si>
  <si>
    <t>SA Code of Practice - Hazardous Manual Tasks December 2011</t>
  </si>
  <si>
    <t>SA Code of Practice - How to Manage Work Health and Safety Risks March 2019</t>
  </si>
  <si>
    <t>SA Code of Practice - Managing Electrical Risks in the Workplace March 2015</t>
  </si>
  <si>
    <t>SA Code of Practice - Managing Noise &amp; Preventing Hearing Loss at Work December 2011</t>
  </si>
  <si>
    <t>SA Code of Practice - Managing the Risk of Falls at Workplaces March 2015</t>
  </si>
  <si>
    <t>SA Code of Practice - Managing the Risks of Hazardous Chemicals in the Workplace March 2019</t>
  </si>
  <si>
    <t>SA Code of Practice - Managing the Risks of Plant in the Workplace March 2019</t>
  </si>
  <si>
    <t>SA Code of Practice - Managing the Work Environment and Facilities March 2019</t>
  </si>
  <si>
    <t>SA Code of Practice - Welding Processes March 2019</t>
  </si>
  <si>
    <t>SA Code of Practice - Work Health and Safety Consultation, Cooperation and Coordination March 2019</t>
  </si>
  <si>
    <t>TAS Work Health &amp; Safety Act April 2012</t>
  </si>
  <si>
    <t>TAS Work Health &amp; Safety (Transitional and Consequential Provisions) Act April 2012</t>
  </si>
  <si>
    <t>TAS Work Health &amp; Safety Regulations December 2012</t>
  </si>
  <si>
    <t>TAS Work Health &amp; Safety (Transitional) Regulations December 2012</t>
  </si>
  <si>
    <t>TAS Code of Practice - Confined Space December 2018</t>
  </si>
  <si>
    <t>TAS Code of Practice - Demolition December 2018</t>
  </si>
  <si>
    <t>TAS Code of Practice - First Aid in the Workplace December 2018</t>
  </si>
  <si>
    <t>TAS Code of Practice - Hazardous Manual Tasks December 2018</t>
  </si>
  <si>
    <t>TAS Code of Practice - How to Manage Work Health and Safety Risks December 2018</t>
  </si>
  <si>
    <t>TAS Code of Practice - Managing Electrical Risks in the Workplace December 2018</t>
  </si>
  <si>
    <t>TAS Code of Practice - Managing Noise &amp; Preventing Hearing Loss at Work December 2018</t>
  </si>
  <si>
    <t>TAS Code of Practice - Managing the Risk of Falls at Workplaces December 2018</t>
  </si>
  <si>
    <t>TAS Code of Practice - Managing the Risks of Hazardous Chemicals in the Workplace December 2018</t>
  </si>
  <si>
    <t>TAS Code of Practice - Managing the Risks of Plant in the Workplace December 2018</t>
  </si>
  <si>
    <t>TAS Code of Practice - Managing the Work Environment and Facilities December 2018</t>
  </si>
  <si>
    <t>TAS Code of Practice - Welding Processes December 2018</t>
  </si>
  <si>
    <t>TAS Code of Practice - Work Health and Safety Consultation, Cooperation and Coordination December 2018</t>
  </si>
  <si>
    <t>VIC Occupational Health &amp; Safety Act December 2004</t>
  </si>
  <si>
    <t>Vic Occupational Health and Safety and Other Legislation Amendment Act 2021</t>
  </si>
  <si>
    <t>VIC Occupational Health &amp; Safety Regulations October 2017</t>
  </si>
  <si>
    <t>Vic Compliance Code - Demolition December 2019</t>
  </si>
  <si>
    <t>Vic Compliance Code - Excavation December 2019</t>
  </si>
  <si>
    <t>Vic Compliance Code - First Aid in the Workplace November 2021</t>
  </si>
  <si>
    <t>Vic Compliance Code - Hazardous Manual Handling December 2019</t>
  </si>
  <si>
    <t>Vic Compliance Code - Hazardous Substances December 2019</t>
  </si>
  <si>
    <t>Vic Compliance Code - Noise December 2019</t>
  </si>
  <si>
    <t>Vic Compliance Code - Plant December 2019</t>
  </si>
  <si>
    <t>Vic Compliance Code - Prevention of Falls in General Construction December 2019</t>
  </si>
  <si>
    <t>Vic Compliance Code - Workplace Amenities and Work Environment September 2008</t>
  </si>
  <si>
    <t>WA Occupational Health &amp; Safety Act December 1984</t>
  </si>
  <si>
    <t>WA Occupational Health &amp; Safety Regulations September 1996</t>
  </si>
  <si>
    <t>WA Code of Practice - Control of Workplace Hazardous Substances 2007</t>
  </si>
  <si>
    <t>WA Code of Practice - First Aid Facilities and Services; Workplace Amenities and Facilities; Personal Protective Clothing 2002</t>
  </si>
  <si>
    <t>WA Code of Practice - Health &amp; Safety in Welding 2013</t>
  </si>
  <si>
    <t>WA Code of Practice - Managing Electrical Risks in the Workplace August 2019</t>
  </si>
  <si>
    <t>WA Code of Practice - Manual Tasks August 2010</t>
  </si>
  <si>
    <t>WA Code of Practice - Prevention of Falls at Workplaces 2004</t>
  </si>
  <si>
    <t>Site Establishment</t>
  </si>
  <si>
    <t>Task</t>
  </si>
  <si>
    <t>Hazard</t>
  </si>
  <si>
    <t>Probability</t>
  </si>
  <si>
    <t>Consequence</t>
  </si>
  <si>
    <t>Ranking</t>
  </si>
  <si>
    <t>Control</t>
  </si>
  <si>
    <t>Person Responsible</t>
  </si>
  <si>
    <t>Inherent Risk</t>
  </si>
  <si>
    <t>Residual Risk</t>
  </si>
  <si>
    <t>All workers unaware of site issues. 
Slips trips and falls 
Manual Handling
Noise
Fatigue</t>
  </si>
  <si>
    <t>1 - Work activity will be booked for the day with site management.
 2 - All workers to sign in if required be management. Site office or muster point to be established with all required information including induction and sign in to be available to all staff attending site.
3 - Toolbox talks
4 - Ensure site rules are adhered to at all times.
5 - Ensure site traffic management is adhered to
6 - Correct PPE to be worn - Site Safety Rules
7 - Site Working Hours</t>
  </si>
  <si>
    <t>Site Supervision
All Workers</t>
  </si>
  <si>
    <t>Excavation &amp; Burried Services</t>
  </si>
  <si>
    <t>1 - Ensure HAZMAT register has been reviewed and all workers are aware if any ACM or HAZMAT material are present. 
2 - If applicable HAZMAT Management plan to be incorporated or devised.
3 - If HAZMAT has been identified during the works, material is to be tested to be identified if it is positive and then a Management plan is to be incorporated in the removal/remediation or management of the identified material.</t>
  </si>
  <si>
    <t>Hot Work - Fire, Explosion</t>
  </si>
  <si>
    <t>Hot work permit system including observer</t>
  </si>
  <si>
    <t>HAZMAT (contamination from ACM, Lead).</t>
  </si>
  <si>
    <t>1 - Ensure HAZMAT register has been reviewed and all workers are aware if any ACM or HAZMAT material are present. 
2 - If applicable HAZMAT Management plan to be incorporated or devised.
3 - If HAZMAT has been identified during the works, material is to be tested to be identified if it is positive and then a Management plan is to be incorporated in the removal/remediation or management of the identified material
4 - Lead dust over 1% concentration requires a lead work permit.</t>
  </si>
  <si>
    <t>Access &amp; Egress - Traffic Management</t>
  </si>
  <si>
    <t>Injury due to Vehicle Collision - Collision with pedestrians and site vehicles</t>
  </si>
  <si>
    <t>1 - Traffic Management Plan 
2 - Area to be barricaded/fenced from unauthorised access.</t>
  </si>
  <si>
    <t>Emergency</t>
  </si>
  <si>
    <t>Fire, - Flood, Explosion (gas, equipment, hazardous goods, bomb), Spills (oils, chemicals etc), Building Collapse, Civil Unrest, Natural disaster</t>
  </si>
  <si>
    <t xml:space="preserve">1 - Work Health &amp; Safety Management Plan
2 - Site Evactuation Plan
3 - Traffic Management Plan
4 - Site Induction </t>
  </si>
  <si>
    <t>Unloading Equipment</t>
  </si>
  <si>
    <t>Fall from vehicle
Manual Handling injury
Sprains Strains and Falls</t>
  </si>
  <si>
    <t>1 - Manual handling The use of PPE equipment such as gloves are needed. Team lifting where required and manual handling aids when possible.
2 - Use of correct lifting technique when carrying out work. 
3 - Ensure stretching and warm up prior to work being carried out.
4 - Reference SafeWork NSW COP Hazardous Manual Handling</t>
  </si>
  <si>
    <t>Overhead Wires</t>
  </si>
  <si>
    <t>Electrocution</t>
  </si>
  <si>
    <t>1 - Overhead Wires Identified Using "Tiger Tails"                                                                                                                                                                                                                                                                   2 - Safe Distance Assessment - Mandatory Minimum Approach Distances  As Per SafeWork NSW COP Working Near Overhead Power Lines                                                                                                                                                                                                                              3 - Use of Observer                                                                                                                                                                                                                                                                                                                   4 - Safe Effective Hazardous Working at Heights Procedures                                                                                                                                                                                                                                                     5 - Training &amp; Qualification, Site Induction &amp; Toolbox Talks</t>
  </si>
  <si>
    <t xml:space="preserve">Setting Up Equipment. </t>
  </si>
  <si>
    <t xml:space="preserve">Back and shoulder injuries Cuts, abrasions and splinters Back strains when lifting material. </t>
  </si>
  <si>
    <t>1 - Set up equipment on level ground. Avoid rough &amp; difficult terrain
2 - Use appropriate P.P.E equipment when required.
3 - Training in the setup of associated equipment.
4 - Use correct lifting technique - Refer SWMS Manual Handling</t>
  </si>
  <si>
    <t>Introduction to work site of EWP</t>
  </si>
  <si>
    <t xml:space="preserve">Fall from Heights.
Hit by moving plant and equipment.
Pinch point injury
</t>
  </si>
  <si>
    <t>1 - Ensure EWP has been introduced to site and stakeholders are aware. Only if required for project
2 - Ensure only trained employees use EWP.
3 - Ensure all servicing is current.
4 - Ensure correct procedure and use is adhered to.
5 - Ensure EWP is on level and stable ground.
6 - If required, ensure correct fall protection is utilised.
7 - No Skylarking.                                                                                                                                                                                                                                                                                                                                     8 - Reference - SWMS Elevated Work Platform</t>
  </si>
  <si>
    <t>Isolate Electrical Services If Required</t>
  </si>
  <si>
    <t>Electrical Shock
Eye Injuries
Hearing injuries
Falls
Injuries to people below from falling objects
Burns
Skin irritations
Excessive noise</t>
  </si>
  <si>
    <t>1 - Ensure all service is disconnected from electrical mains. On site labour to treat all power circuits as live.
2 - Ensure other power source from outside the site is identified and disconnected. Ensure workers use Volt Sticks are used to check for live circuits.
3 - Ensure other power source from outside the site is identified and disconnected. Ensure Earth Leakage Switch is installed on mains supply or generator
4 - Ensure irregular (‘bodgie’) connections are identified and disconnected. Ensure temporary connections are identified, tagged and isolated
5 - Warm up briefly beforehand. Keep back straight, eyes fixed straight ahead; lift with legs &amp; not the back. 
6 - Get help if load is too heavy or awkward. Don’t twist.
7 - Wear safety boots and gloves if necessary
8 - Visually check before use to make sure all safety features and guards are in place &amp; there is no damage. Don’t operate in wet conditions
9 - Ensure earth leakage protections is in place and is at the supply end of the extension lead
10 - If device trips, don’t reset and start again until cause is found
11 - Switch tool off if any faults or abnormal actions become apparent
12 - Ensure tool action is stopped before setting down
13 - Wear appropriate PPE – safety glasses, ear protection Secure any loose hair and clothing
14 - Inspect ladder prior to use – make sure is in sound condition, clean and undamaged
15 - Use two person to carry if required
16 - Secure ladder to structure before climbing onto steps
17 - Have another person near the ladder supervising the area to support the ladder
18 - Wear appropriate footwear when climbing ladders
19 - Have three limbs on the ladder at all times
20 - Wear a tool pouch to carry tools
21 - Watch what is being done. Don’t be distracted by others and activities within the work areaIf device trips, don’t reset and start again until cause is found.</t>
  </si>
  <si>
    <t>1 - Wear appropriate PPE – eye protection if sawing and sanding; steel capped boots
2 - Circuit dead locked off tagged and tested and  proved dead, this work to be done by sire electrician.
3 - Drill 50mm holes in top of switch board and bush holes with cable bushing.
4 - Bring cable into switchboard.
5 - Terminate cables as per clients drawings
6 - Check cables for damage and conduct circuit testing with a  meter
7 - Wear ful llength clothing, glasses and hearing protectionWhen working at heights above 2 metres, ensure appropriate fall protection is in place
Carry out risk assessment prior to starting work: Locate power lines &amp; stay at least 2 metres clean, Identify any other obstructions, Ensure ladders are placed on a level surface
Barricade area to remove any dangers to other people in the area – this will isolate hazards and control the risks
Inform client and site electrician.  Barricade immediate area with warning signs. Have electrical rescue kit with a trained person on standby in electrical rescue and CPR</t>
  </si>
  <si>
    <t>Errecting Scaffold If Required</t>
  </si>
  <si>
    <t>Scaffold Collapse
Fall from heights
Falling objects
Overloading</t>
  </si>
  <si>
    <t>1 - Scaffold to be loaded as per scaffold duty classification
2 - Bricks &amp; materials to be stacked over scaffold transoms to allow a minimum of 450mm passage way along working platform
3 - Do not stack bricks higher than platform handrail. 
4 - Do not alter scaffold. 
5 - Remove waste regularly
6 - Check scaff-tag &amp; working platforms before use.  Do not use if unsafe.
7 - Ensure all fall hazards are protected by handrail and brick guards.
8 - References - Approved SWMS Scaffolding, COP Managing the Risks of Falls, AS1576.1:2010</t>
  </si>
  <si>
    <t>Isolate Plumbing Services If Required</t>
  </si>
  <si>
    <t>Manual handling/body stressing
Slips/trips
Back strain
Muscle strain
Impact injuries</t>
  </si>
  <si>
    <t>1 - Ensure hydraulic services are isolated at main source. 
2 - Test various output prior to demolishing.</t>
  </si>
  <si>
    <t>Hazardous Substances</t>
  </si>
  <si>
    <t>Injury from exposure to hazardous substances such as concrete, concrete additives, sealing compounds.
Injury due from contact with
Flux Welding rods, Oxy acetylene, glues, adhesives</t>
  </si>
  <si>
    <t>1 - Manage chemicals/sunstances in accordance with Chemicals Management Program - Refer Hazardous Chemicals
2 - PPE in accordance with SDS
3 - Reference COP Managing the Risks of Hazardous Chemicals in the Workplace.</t>
  </si>
  <si>
    <t>Working at Heights</t>
  </si>
  <si>
    <t>Slips, trips and falls, cuts and abrasions, sprains and back injuries, impact injuries</t>
  </si>
  <si>
    <t>1 - Height Work must be in accordance with Safe Work requirements. Specific requirements include:
2 - Fall prevention in accordance with the SafeWork NSW Code of Practice - Managing the Risk of Falls at Workplaces
3 - Fall protection systems in accordance with AS1891:2007
4 - Isolate work areas below
5 - Mandatory Safety Helmets
6 - Refer Ladders uo to 2M</t>
  </si>
  <si>
    <t xml:space="preserve">Site Safety;
Securing redundant area. Barricades/ fencing and/or signage
</t>
  </si>
  <si>
    <t>1 - Ensure Work areas are covered securely at the completion of works each day;
2 - Ensure adequate signage is securely installed at multiple points at the completion of works each day;
3 - Ensure that all barricades and fencing around the work site are well established and secure at the completion of works each day;
4 - Ensure all duty of care has been taken to establish a safe environment around the secured work area.                                                                                                                                                                                                        5 - Reference AS4687:2007 Temporary Fencing</t>
  </si>
  <si>
    <t>Site Supervision</t>
  </si>
  <si>
    <t>General Demolition</t>
  </si>
  <si>
    <t>Site Environment</t>
  </si>
  <si>
    <t>1 - Site office or muster point to be established with all required information including induction and sign in to be available to all staff attending site.
2 - Toolbox Talks
3 - Ensure site rules are adhered to at all times.
4 - Ensure site traffic management plan is adhered to.
5 - Correct PPE to be worn - Site Safety Rules
6 - Site Working Hours.</t>
  </si>
  <si>
    <t>All Workers Site Supervision</t>
  </si>
  <si>
    <t>1 - Traffic Management Plan                                                                                                                                  
2 - Area to be barricaded/fenced from unauthorised access.
3 - Establish protection of tree protection environmental management as per scope of works this will include isolating area to protect it from the intended works.</t>
  </si>
  <si>
    <t>Project Management</t>
  </si>
  <si>
    <t>General Activities</t>
  </si>
  <si>
    <t>1 - Subcontractor to Implement controls as per approved SWMS.                                                                                                                                                                                            2 - Demolition in accordance with the requirements of relevant legislation, COP – Demolition Work, COP – Managing Risks of Plant in the Workplace, Standards (AS 2601)                                                                                                                                                                                                                                                                                                                                      3 - Effective Training &amp; Qualification Management                                                                                                                                                                                                                                                                              4 - Site Induction &amp; Toolbox Talks.</t>
  </si>
  <si>
    <t>All Workers                                                                                                             Site Supervision</t>
  </si>
  <si>
    <t>1 - Overhead Wires Identified Using "Tiger Tails"                                                                                                                                                                                                                                                                   2 - Safe Distance Assessment - Mandatory Minimum Approach Distances  As Per SafeWork NSW COP Working Near Overhead Power Lines
3 - Use of Spotter
4 - Safe Effective Hazardous Working at Heights Procedures
5 - Training &amp; Qualification, Site Induction &amp; Toolbox Talks.</t>
  </si>
  <si>
    <t>Operator Site Supervision</t>
  </si>
  <si>
    <t>Heritage</t>
  </si>
  <si>
    <t>Damage to Heritage Structures</t>
  </si>
  <si>
    <t>1 - Assessment of Structural Integrity of Building
2 - Exclusion Zones &amp; Barricading
3 - Approved Sub-Contractor SWMS Demolition &amp; Temporary Support of Load Bearing Structures</t>
  </si>
  <si>
    <t>1 - Height Work must be in accordance with Safe Work requirements. Specific requirements include:
a) Fall prevention in accordance with the SafeWork NSW Code of Practice - Managing the Risk of Falls at Workplaces
b) Fall protection systems in accordance with AS1891:2007
2 - Isolate work areas below
3 - Mandatory Safety Helmets.</t>
  </si>
  <si>
    <t>Manual Handling</t>
  </si>
  <si>
    <t>1 - Warm up briefly beforehand
2 - Keep back straight, eyes fixed straight ahead; lift with legs &amp; not the back
3 - Get help if load is too heavy or awkward.
4 - Don’t twist
5 - Reference - COP Hazardoous Manual Tasks</t>
  </si>
  <si>
    <t>1 - Hot work permit system including observer</t>
  </si>
  <si>
    <t xml:space="preserve">Impact injuries
Debris and tools materials </t>
  </si>
  <si>
    <t>1 - Supervision only if structurally not stable.
2 - Use the correct tool for the task and train workers.
3 - Correct use of PPE.
4 - Only competent operators to use machinery.
5 - Isolation zone to be set up.
6 - Visually check before use to make sure all safety features and guards are in place &amp; there is no damage.</t>
  </si>
  <si>
    <t>Risk to persons not involved with the project i.e. public</t>
  </si>
  <si>
    <t>1 - Ensure site is isolated and only authorised personal to gain entry. 
2 - All visitors to be escorted.</t>
  </si>
  <si>
    <t>Minor injury from hand tools</t>
  </si>
  <si>
    <t>1 - Ensure correct use of tools to be adhered to as per training.
2 - Wear appropriate PPE.</t>
  </si>
  <si>
    <t>Eye injury</t>
  </si>
  <si>
    <t>1 - PPE Eye protection</t>
  </si>
  <si>
    <t>Injury to Staff from debris</t>
  </si>
  <si>
    <t>1 - Appropriate PPE to the conditions.
2 - Safety Helmets Mandatory</t>
  </si>
  <si>
    <t>Slips trips and falls</t>
  </si>
  <si>
    <t>1 - General site knowledge and housekeeping. 
2 - Toolbox Talks</t>
  </si>
  <si>
    <t>Irritation of skin, lungs, breathing</t>
  </si>
  <si>
    <t>1 - PPE and ensure no carciogenic materials are being disturbed, review HAZMAT register.</t>
  </si>
  <si>
    <t>HAZARDOUS materials including ACM, Lead.</t>
  </si>
  <si>
    <t>1 - Ensure HAZMAT REPORT has been reviewed test any suspicious martial before commencement of work.
2 - Lead dust over 1% concentration requires a lead work permit.</t>
  </si>
  <si>
    <t>Management</t>
  </si>
  <si>
    <t>Removal of ACM</t>
  </si>
  <si>
    <t>Site Preparation</t>
  </si>
  <si>
    <t xml:space="preserve">Inadequate Assessment of the Risks Associated with the Specific Asbestos Removal </t>
  </si>
  <si>
    <t>1 - Conduct a thorough risk assessment before starting any asbestos removal project. 
2 - Identify potential hazards, assess the level of risk, and develop a comprehensive plan to mitigate those risks.</t>
  </si>
  <si>
    <t>Unauthorised Personnel Approaching the Site</t>
  </si>
  <si>
    <t>1 - Establish a containment area around the work site using barriers and negative pressure enclosures to prevent the spread of asbestos fibers. 
2 - Clearly mark the work area, and restrict access to unauthorised personnel.
3 - Ensure prestart meeting takes place and all staff and subcontractors aware of their roles responsibilities.
4 - Ensure correct asbestos signage in place. 
5 - Nominated person to ensure that unauthorised personnel do not enter work area.</t>
  </si>
  <si>
    <t xml:space="preserve">Assess Condition of ACM to Ensure it is not Friable. </t>
  </si>
  <si>
    <t>1 - Perform visual inspection of ACM if it appears to be in a dry, powder form then it is to be deemed friable.
2 - If ACM is friable discontinue recovery work. 
3 - Wet down ACM with water spray Wipe down any contaminated PPE, tools. 
4 - Rags and Disposable PPE to be placed into bag. Ensure personal and work area decontamination. 
5 - Clearance required before public access by a Licenced Asbestos Assessor. 
6 - Place bag into 2nd labelled asbestos bag. Tie off bag and prepare for transport to asbestos waste bin. Seal to be goose necked.  7 - Inform supervisor/manager of friable ACM requiring a licenced “A” removalist is to be arranged.</t>
  </si>
  <si>
    <t>Prepare Water Spray System</t>
  </si>
  <si>
    <t>ACM-Airborne Fibre Release</t>
  </si>
  <si>
    <t xml:space="preserve">1 - Continuous water spray system is preferred, however, if unavailable small manual pressurised system is appropriate. E.g. garden sprayer. 
2 - Alternative- spray ACM with PVA solution. </t>
  </si>
  <si>
    <t>Site Supervision / All Workers</t>
  </si>
  <si>
    <t>Removal of Existing ACM</t>
  </si>
  <si>
    <t>1 - Use appropriate personal protective equipment, including:
a) Respiratory protection (such as respirators with high-efficiency particulate air filters)
b) Coveralls
c) Gloves
d) Eye protection. 
2 - Regularly check and maintain the PPE to ensure its effectiveness.
3 - Use wet methods to suppress the generation of airborne asbestos fibers. 
4 - Keep materials containing asbestos damp during removal to minimize fiber release. 
5 - Employ techniques that minimise the disturbance of asbestos-containing materials.
6 - Implement effective ventilation systems to control the concentration of airborne asbestos fibers. Conduct air monitoring before, during, and after removal to ensure that asbestos levels are within acceptable limits.</t>
  </si>
  <si>
    <t>Site Clean Up</t>
  </si>
  <si>
    <t>1 - Carefully fold poly sheeting, capturing any ACM debris. 
2 - Place the sheeting into asbestos disposal bag. 
3 - Ensure correct documentation completed to track ACM disposal.</t>
  </si>
  <si>
    <t>Decontamination</t>
  </si>
  <si>
    <t>General Contamination by ACM</t>
  </si>
  <si>
    <t xml:space="preserve">1 - A separate decontamination area shall be established by using (where practicable) a second sheet of plastic for decontamination activities. 
2 - Where this is not possible due to wind or restricted access then a larger sheet of plastic may be used, it shall we weighted down and two separate areas identified by a marked line or similar. One area shall be used for work and the second area for decontaminated items. 
3 - The decontamination area shall be as close as possible to the work area. </t>
  </si>
  <si>
    <t>Decontamination - Hand Tools</t>
  </si>
  <si>
    <t>1 - All hand tools used during the removal of ACM, must be decontaminated. 
2 - Take required hand tools to the decontamination zone. 
3 - Only Workers who were involved in the ACM removal work and are wearing the required PPE may participate in decontamination. 
4 - Whilst standing on the poly sheeting, ensure hand tools are wiped down using damp cloths (unless tool is being disposed). 
5 - The hand tools should be placed in the dedicated sealable container or in an asbestos disposal bag. 
6 - Cloths used for decontamination are to be disposed of in an asbestos disposal bag. Tools to be placed on plastic sheeting to prevent contamination. 
7 - Place contaminated rag in plastic asbestos waste bag.</t>
  </si>
  <si>
    <t>Decontamination - Personnel</t>
  </si>
  <si>
    <t xml:space="preserve">1 - Once decontamination of hand tools is complete, personal decontamination of Workers is to occur. 
2 - Dispose of cloths in an asbestos disposal bag. 
3 - Remove tape from cuffs (ankles and wrists). 
4 - Remove gumboots and glasses and wipe down with damp cloths. Dispose of cloths in an asbestos disposal bag. 
5 - Gumboots and glasses must be placed in a dedicated sealable container marked with the following wording; ‘Asbestos Dedicated Protective Equipment - Not to be used on Non Asbestos Work’. 
6 - Carefully fold the poly sheeting on the ground in the decontamination area and dispose of sheeting in an asbestos disposal bag. 
7 - Carefully remove coveralls turning them inside out to trap any remaining dust or debris. Take off disposable gloves place in the inner bag and seal the inner bag by picking it up and twisting the inner bag. Folding it over to form a ‘goose neck’. Wrap the ‘goose neck’ in duct tape 
8 - Wash hands thoroughly. Ensure that the P2 disposable mask is the last item of PPE removed. Now place the mask into the outer bag and seal by picking it up and twisting the outer bag. Folding it over to form a ‘goose neck’. Wrap the ‘goose neck’ in duct tape. Wash hands thoroughly. </t>
  </si>
  <si>
    <t>Waste Disposal</t>
  </si>
  <si>
    <t xml:space="preserve">1 - Place poly sheeting in the work area to capture any loose pieces. 
2 - Keep pieces as large as possible and place into double bagged asbestos disposal bags. If pieces will not fit into the asbestos disposal bags DO NOT BREAK UP FURTHER, double wrap them in 200 micron poly sheeting. 
3 - Wrap piece of ACM in poly sheeting like a present and tape up. 
4 - Use asbestos warning tape or other appropriate asbestos identifier to label the outer layer of poly sheeting. 
5 - Place the sheeting into either the wrapped and sealed poly sheeting or asbestos disposal bag. 
6 - Dispose of all contaminated clothing as asbestos waste. 
7 - Procedure for packing ACM:
a) Seal the inner bag by picking it up and twisting the inner bag, folding it over to form a ‘goose neck’. 
b) Wrap the ‘goose neck’ in duct tape. 
c) Seal by picking it up and twisting the inner bag. Folding it over to form a ‘goose neck’. Wrap the ‘goose neck’ in duct tape 
8 - Do not overfill bags beyond half full. Make sure bags are 20-25kg in weight. When lifting poly sheeting or asbestos disposal bags that are heavy, ensure manual handling techniques are followed. </t>
  </si>
  <si>
    <t>Transport of ACM</t>
  </si>
  <si>
    <t xml:space="preserve">1 - Asbestos waste bags shall be protected during transport. 
2 - The load should not be carried inside the passenger compartment of a vehicle. 
3 - ACM bags shall be covered with shade cloth and all materials in a trailer and ute shall be covered by a mesh restraint (50 x 50mm hole size). 
4 - Loads up to 250 kg may be carried in unlicensed vehicles under the current EPA exemption. 
5 - ACM material is to be transported off site as soon as reasonably practicable. At the end of each day if the asbestos waste cannot be secured at the removal site it shall be returned to base. 
6 - Attach location tag and complete Asbestos material certificate form. </t>
  </si>
  <si>
    <t>Miscellanous Tasks</t>
  </si>
  <si>
    <t>Slips, Trips, Falls</t>
  </si>
  <si>
    <t xml:space="preserve">1 - Ensure that the work area is kept clean and clear of debris at all times. </t>
  </si>
  <si>
    <t>1 - Follow manual handling procedures.</t>
  </si>
  <si>
    <t>Noise</t>
  </si>
  <si>
    <t>1 - Hearing protection as required.</t>
  </si>
  <si>
    <t>Working at Heights - Ladders Up to 2M</t>
  </si>
  <si>
    <t>Preparation for Use</t>
  </si>
  <si>
    <t>Injury from incorrect or faulty ladder
Manual Handling
Slips and Falls</t>
  </si>
  <si>
    <t>1 - Use correct ladder for the job
2 - Only use an industrial ladder 120kgs and fitted with rubber or similar non slip material feet.
3 - Metal ladders or wire reinforced ladders not to used where electrical hazards exist
4 - Examine ladder for any defects or damage before use
5 - Long and heavy ladders (greater than 20kgs) should be handled by at least two people
6 - Wear slip resistant footwear when using ladders</t>
  </si>
  <si>
    <t>All Workers</t>
  </si>
  <si>
    <t>Set Up Ladder</t>
  </si>
  <si>
    <t>Ladder slipping, falling or collapsing causing personal injury or damage to property</t>
  </si>
  <si>
    <t>1 - Do not place ladders in vehicle or pedestrian thoroughfare
2 - Use a second person or physical barrier to ensure the ladder is not knocked by passing traffic or pedestrians
3 - Ladder to be adequately supported at the base to ensure it is level and won’t sink into or slide on surface
4 - Set ladder at a slope of 4 in 1 – angled one out and four up
5 - Ladder should extend one metre above access level
6 - Ladder to be firmly secured or tied off or held firmly by another person
7 - The ties should be attached to the stiles of the ladder and not the rungs
8 - Step ladders should only be used in the fully open position</t>
  </si>
  <si>
    <t>Ascending &amp; Descending Ladder</t>
  </si>
  <si>
    <t>Fall from Heights</t>
  </si>
  <si>
    <t>1 - Climb and descend facing the ladder maintaining three points of contact with the hands gripping the stiles or each rung
2 - Do not carry anything in your hands while climbing or descending
3 - Do not climb higher than the third rung from the top of the ladder
4 - Face the ladder when working from it
5 - Clean off footwear and ladder rungs before using the ladder each time
6 - Three body limbs on the ladder at all times three points of attachment</t>
  </si>
  <si>
    <t>Working from Ladders</t>
  </si>
  <si>
    <t>Ladder falling or collapsing
Slips and falls causing personal injury
Falling from heights</t>
  </si>
  <si>
    <t>1 - One person at a time on the ladder
2 - Three body limbs on the ladder at all times three points of attachment
3 - Only work on a job within easy arm’s reach
4 - Do not over reach.
5 - Do not straddle the ladder
6 - Do not use equipment or tools that are primarily designed to be used with 2 hands.
7 - Make sure that no one works under the ladder
8 - Ladder is not to be walked by the person standing on the ladder</t>
  </si>
  <si>
    <t>Confined Space</t>
  </si>
  <si>
    <t>Job Pre Planning</t>
  </si>
  <si>
    <t>Unsafe atmosphere
Fire and explosion
Fall from height - (in to space, or within a space)
Hazardous energy sources - (water, gas, electricity, machinery)
Engulfment / Drowning
Entrapment
Impaired communication ability</t>
  </si>
  <si>
    <t>1 - Undertake pre-site inspection verify conditions on site will enable works to be carried out in accordance with the SWMS.
2 - Discuss site specific works with the Site Supervisor reviewing site signage, Safety Management Plan, for site specific hazards
3 - Ensure all employees are made aware of any site specific hazards to works and this SWMS
4 - If SWMS are to be changed copy is to be provided to site supervisor and approval obtained
5 - Construction Inducted employees and contractors are only allowed to undertake construction works
6 - Inspect meter box RCD and activate tripping device verifying working condition if using power equipment
7 - Ensure all leads tagging &amp; testing are up to date.
8 - Only certified and/or licensed personnel are to operate mobile equipment
9 - Only workers certified and trained to access a confined space are permitted to do so</t>
  </si>
  <si>
    <t>Supervisor / Work Team</t>
  </si>
  <si>
    <t>Space Assessment</t>
  </si>
  <si>
    <t>Exposure to restricted atmosphere, engulfment</t>
  </si>
  <si>
    <t>1 - Determine whether a space is a confined space using the Confined Space Assessment Process
 	Is the space enclosed or partially enclosed, if yes progress to the next Step 2
	Is the space not designed or intended to be occupied by a person, if yes proceed to Step 3;
	Is the space designed or intended to be at normal atmospheric pressure while a person is in the space, if yes proceed to Step 4;
	Likely to pose a risk to health and safety from one or more of the following:
		a. An atmosphere that does not have a safe oxygen level
		b. Contaminants, for example airborne gases, vapours, and dusts that may cause injury from fire or explosion.
		c. Harmful concentrations of any airborne contaminants
		d. Engulfment e.g. any liquid (water or oil in which drowning is possible), any solid (sand, ash, grains etc) that can flow or collapse surrounding a person cutting off their air supply
2 - If answer is yes to the above the space is considered a confined space.</t>
  </si>
  <si>
    <t>Preparation for Entry, Checks from Surface into Confined Space.</t>
  </si>
  <si>
    <t>Heights, adjacent to traffic, slips, trips, falls, hit by car.</t>
  </si>
  <si>
    <t>1 - Ensure isolation of the following as required: sewage flow, electrical and/or mechanical equipment and chemical and/or oxygen injection. (Refer to Permit to Work for the job)
2 - Set up rescue equipment relevant to the confined space.
3 - Clear tools, equipment and material from the area around the opening and visually check the confined space for other hazards e.g. loose drop pipe, debris, snakes, rats, etc.
4 - Ensure that the Standby Person has a mobile phone or two-way radio to receive any or make any emergency calls.
5 - Check the confined space rescue winch cable. ( Wind the cable out and wind it back in under continuous tension to ensure no bird nesting has occurred in the cable.
6 - Note: Gloves must be worn to protect hands from broken strands.)</t>
  </si>
  <si>
    <t>Evaluate Atmosphere</t>
  </si>
  <si>
    <t>Poor quality atmosphere,oxygen enriched atmosphere.
Fire or explosion, suffocation due to oxygen deficiency, poisoning (e.g. by hydrogen sulphide and/or carbon monoxide).</t>
  </si>
  <si>
    <t>1 - Gas detection procedures must be conducted before any person enters any confined space.
2 - Use mechanical ventilation unless the Competent Person has determined by risk assessment that natural ventilation will provide a safe atmosphere in the confined space.
3 - Place the gas detector back into the confined space for continuous monitoring as close as is practicable to the breathing zone of the worker(s) in the confined space for the duration of the entry.
4 - Prior to entry, a gas detector must be attached to the worker within their breathing zone. This must remain attached for the duration of the entry.</t>
  </si>
  <si>
    <t>Entry, Occupancy and Exit</t>
  </si>
  <si>
    <t xml:space="preserve">Entrapment. Injury from slips/trips/falls. </t>
  </si>
  <si>
    <t xml:space="preserve">1 - Confined Space Entry permit is to be completed prior to commencement of works. 
2 - Only staff with Confined Space training and deemed medically fit are to be employed for Confined Space work. 
3 - Supervisor/Staff shall NOT enter the confined space unless there are 2 persons minimum entering work area and standby person to possess current First Aid Certificate </t>
  </si>
  <si>
    <t>Injury from exposure to gases, waste and airborne particles</t>
  </si>
  <si>
    <t xml:space="preserve">1 - Supervisor/Staff shall prior to entry perform atmospheric testing to identify the areas as suitable for work. 
2 - Supervisor/Staff shall perform continual monitoring during occupancy of the confined space. </t>
  </si>
  <si>
    <t>Disease spread from encountering sharps</t>
  </si>
  <si>
    <t xml:space="preserve">1 - Supervisor/Staff shall scope and remove any identified sharps from the work area prior to work commencement. 
2 - Supervisor/Staff shall utilise the correct sharps disposal procedure for the removal of sharps. </t>
  </si>
  <si>
    <t>Personal injury from Adverse weather conditions. Sunstroke, Hypothermia</t>
  </si>
  <si>
    <t>1 - Supervisor/Staff shall ensure that personnel are attired correctly for the conditions encountered. 2 - Supervisor/Staff shall ensure that fluid intake is regular along with ensuring staff are rotated to alleviate fatigue.</t>
  </si>
  <si>
    <t>Injuries from Slips, trips and falls</t>
  </si>
  <si>
    <t xml:space="preserve">1 - Supervisor/Staff shall ensure that all personnel are wearing Type 1 Safety Footwear. 
2 - Supervisor/Staff shall ensure that work area has adequate lighting. 
3 - Supervisor/Staff shall take heed of all signage, and if required erect barricading to prevent injury </t>
  </si>
  <si>
    <t>Bites and stings from encountering vermin</t>
  </si>
  <si>
    <t xml:space="preserve">1 - Supervisor/Staff shall ensure that the work area has been scoped for evidence of any vermin. 2 - Supervisor/Staff shall NOT enter the area until it has been made safe to do so. 
3 - Supervisor to organise pest control if required. 
4 - Supervisor/Staff shall ensure that work area is regularly monitored for any ingress of vermin. </t>
  </si>
  <si>
    <t>Body knocks, cuts and abrasions</t>
  </si>
  <si>
    <t xml:space="preserve">1 - Supervisor/Staff shall ensure that all appropriate PPE is worn. 
2 - Supervisor/Staff shall NOT enter the work area unless they are wearing the appropriate PPE </t>
  </si>
  <si>
    <t>Manual handling injuries</t>
  </si>
  <si>
    <t>Refer Manual Handling</t>
  </si>
  <si>
    <t xml:space="preserve">Asbestos related disease from exposure to asbestos i.e. asbestosis </t>
  </si>
  <si>
    <t xml:space="preserve">1 - Supervisor shall check the Asbestos Register to identify if any asbestos is possibly within the work area and shall sight the area for possible presence of asbestos.  
2 - Supervisor/Staff shall heed all warning signs regarding asbestos. 
3 - Supervisor/ Staff shall ensure that NO asbestos is touched or disturbed if found within the work area. </t>
  </si>
  <si>
    <t>Personal injury from Falling objects</t>
  </si>
  <si>
    <t>1 - Supervisor/Staff shall ensure that all entry hatches/lids are secured in the open position and guarded. 
2 - Staff shall stand clear of the entry when equipment or materials are being lowered into the work area. 
3 - Good housekeeping practices to be employed i.e. keep area tidy. 
4 - Staff shall be wearing all required PPE to mitigate against head injury and hand/eye injury. 
5 - Hard Hats must have chin straps fitted. 
6 - Staff shall lower all equipment into work area inside a bag.</t>
  </si>
  <si>
    <t>1 - Undertake pre-site inspection verify conditions on site will enable works to be carried out in accordance with the SWMS.
2 - Discuss site specific works with the Site Supervisor reviewing site signage, Safety Management Plan, for site specific hazards
3 - Ensure all employees are made aware of any site specific hazards to works and this SWMS
4 - If SWMS are to be changed copy is to be provided to site supervisor and approval obtained
5 - Construction Inducted employees and contractors are only allowed to undertake construction works
6 - Inspect meter box RCD and activate tripping device verifying working condition if using power equipment
7 - Ensure all leads tagging &amp; testing are up to date.
8 - Only certified and/or licensed personnel are to operate mobile equipment.</t>
  </si>
  <si>
    <t>Underground Utilities</t>
  </si>
  <si>
    <t>1 - Conduct a utility survey before digging. Dial Before You Dig.
2 - Use proper detection equipment to locate underground utilities.</t>
  </si>
  <si>
    <t>Cave Ins</t>
  </si>
  <si>
    <t>Heights, adjacent to traffic, slips, trips, falls.</t>
  </si>
  <si>
    <t>1 - Cave in prevention as appropriate?
a)  Shoring: Use supports like hydraulic, pneumatic, or timber shoring to prevent soil movement.
b) Shielding: Employ trench boxes or shields to protect workers.
c) Sloping: Cut the trench walls at an angle inclined away from the excavation.
d) Benching: Create stepped levels within the trench to reduce the risk of collapse.</t>
  </si>
  <si>
    <t>Working in the Vacinity of the Trench</t>
  </si>
  <si>
    <t>Falls</t>
  </si>
  <si>
    <t>1 - Install guardrails around the trench.
2 - Use barriers and warning signs to prevent accidental falls.</t>
  </si>
  <si>
    <t>Falling Equipment Loads</t>
  </si>
  <si>
    <t>1 - Keep materials and equipment away from the edge of the trench.
2 - Ensure proper use of lifting equipment and maintain a safe distance from the trench.
3 - Establish a safe distance between the trench and moving equipment.
4 - Use spotters and communication signals.
5 - Limit vibrations near the trench area.</t>
  </si>
  <si>
    <t xml:space="preserve">Injury from slips/trips/falls. </t>
  </si>
  <si>
    <t>1 - Provide ladders, ramps, or steps at appropriate intervals (every 10 metres) for safe entry and exit.
2 - Ensure these access points are secure and well-maintained.</t>
  </si>
  <si>
    <t>Poor Visibility</t>
  </si>
  <si>
    <t>1 - Ensure adequate lighting in and around the trench.
2 - Use dust suppression methods.
3 - Provide high-visibility clothing for workers.</t>
  </si>
  <si>
    <t>Water Accumulation</t>
  </si>
  <si>
    <t>1 - Employ dewatering methods such as pumps to remove water.
2 - Use trench boxes and supports that account for water pressure.</t>
  </si>
  <si>
    <t>Portable Electrical Tools</t>
  </si>
  <si>
    <t>Inspect Tools &amp; Work Area</t>
  </si>
  <si>
    <t>Electric shock to operator.
Operator may receive electric shock.
Eye and hearing damage can result from flying debris.
Exposure to live power through electrical leads with no earth leakage protection.
Exposure to live power through electrical leads on ground.
Exposure to live power form sub-panel.</t>
  </si>
  <si>
    <t>1 - Then tool must not be used in wet conditions. All leads must be positioned off the ground and have current inspection tag.
2 -Tool must be fitted with a protective residual current device which must be in operational condition.
3 - Eye protection i.e. Safety glasses, goggles must be worn. Hearing protection i.e. ear muffs, ear plugs must be worn.
4 - Earth leakage protection on all temporary power boards must be provided.
5 - Portable earth leakage units to be used in all other cases.
6 - Keep all electrical leads elevated and clear of work areas.
7 - Lockout and tag sub panel during electrical work.</t>
  </si>
  <si>
    <t>Supervisor / Operator</t>
  </si>
  <si>
    <t>Inspect Leads</t>
  </si>
  <si>
    <t>Leads may be damaged or not have current tag. Electric shock to operator.</t>
  </si>
  <si>
    <t>1 - Inspect leads for damage and current inspection tag. If defect found, tag tool out.
2 - Test &amp; Tag in accordance with the requirements of AS3760:2010</t>
  </si>
  <si>
    <t>Check for Services - Gas, power, etc</t>
  </si>
  <si>
    <t>Hidden services may come in contact with tool causing injury</t>
  </si>
  <si>
    <t>1 - Ensure that positions of all services are known and marked. 
2 - Tool must not be allowed to come into contact with services.</t>
  </si>
  <si>
    <t>Fitting the Accessory to the Tool</t>
  </si>
  <si>
    <t>Accessory may dislodge and injure operator</t>
  </si>
  <si>
    <t>1 - Ensure that retainer latch on stirrup is in closed position and that recess in the accessory faces the latch pins.</t>
  </si>
  <si>
    <t>Test the Tool and Begin Work</t>
  </si>
  <si>
    <t>Stop Control May Not Operate</t>
  </si>
  <si>
    <t>1 - Check operation of stop switch. If defective tag machine out. Work tool to open end of work to avoid jamming</t>
  </si>
  <si>
    <t>Operating the Tool Accessories</t>
  </si>
  <si>
    <t>Tool may jam and injure operator</t>
  </si>
  <si>
    <t>1 - Operate tool to open edge of work. Clear hole periodically to avoid jamming.</t>
  </si>
  <si>
    <t>Release the Trigger, Isolate the Tool and Remove Accessory</t>
  </si>
  <si>
    <t>Accidental start up may injure hands and fingers</t>
  </si>
  <si>
    <t>1 - Stop the tool at trigger. Isolate the power at source before removing the accessory.</t>
  </si>
  <si>
    <t>Clean Drills and Store in Container</t>
  </si>
  <si>
    <t>Clean tool may allow operator to see defect.</t>
  </si>
  <si>
    <t>1 - Examine drills for defects, tag tool out if any found. Store in secure place.</t>
  </si>
  <si>
    <t>Hazardous Chemicals</t>
  </si>
  <si>
    <t>Reference the SDS Folder on site before proceeding with handling any chemical found or used. Use the QR Code provided in the site documents to access the online SDS Library.</t>
  </si>
  <si>
    <t>Elimination</t>
  </si>
  <si>
    <t>Eliminate the use of the substances.</t>
  </si>
  <si>
    <t>Using a physical process instead of a chemical process e.g. using an ultrasound to clean equipment instead of a process involving chemicals; using clips/bolts or nails instead of adhesive.</t>
  </si>
  <si>
    <t>Identification</t>
  </si>
  <si>
    <t>Incorrect use or handling</t>
  </si>
  <si>
    <t>Reference the SDS Folder in on site before proceeding with handling any chemical found or used</t>
  </si>
  <si>
    <t>Substitution</t>
  </si>
  <si>
    <t>Use a safer substance or a safer form of the substance.</t>
  </si>
  <si>
    <t>Safe Substance
1 - Use detergent instead of chlorinated solvent for cleaning.
2 - Use water-based chemicals instead of solvent – based.
3 - Chemicals where compatible.
Safer Form or Process
1 - Paint with a brush instead of spraying.
2 - Purchase a substance in a safer form.</t>
  </si>
  <si>
    <t>Management
Supervision
All Workers</t>
  </si>
  <si>
    <t>Isolation</t>
  </si>
  <si>
    <t>Separate people or property from the substance by distance or barriers</t>
  </si>
  <si>
    <t>1 - Used closed systems.
2 - Isolate the process in a room with restricted access use appropriate barriers to separate substances.
3 - Distance workers from substances/processes through the use of remote controls.
4 - Distance property, incompatible chemicals and ignition sources from goods.</t>
  </si>
  <si>
    <t>Engineering</t>
  </si>
  <si>
    <t>Use physical controls (such as plant/equipment) that eliminate or reduce the generation of substances; suppress or contain substances; or limit the area of contamination in the event of spills and leaks.</t>
  </si>
  <si>
    <t>1 - Use fully or partially enclosed ventilation booths.
2 - Fully or partially enclose the process with exhaust extraction.
3 - Use local exhaust or natural ventilation systems
4 - Design buildings that are: compatible with the intended goods; made of non-combustible construction as far as is practicable; designed to reduce contamination.
5 - Use Bunding to contain spillage.
6 - Install drains, tanks or sumps to cope with spilled material.
7 - Install automatic fire protection and chemical suppression systems</t>
  </si>
  <si>
    <t>Administration</t>
  </si>
  <si>
    <t>Use safe work practices including good housekeeping.</t>
  </si>
  <si>
    <t>1 - Reduce the amount of property or the number of employees exposed.
2 - Reduce the duration and/or frequency of exposure e.g. through job rotation.
3 - Reduce the amount of goods/products stored and used.
4 - Ensure safe interim storage of wastes/products (e.g. labelled properly in suitable containers stored away from people, the environment, incompatible chemicals,
5 - Vacuum or wet sweep to suppress dust being generated.
6 - Cover containers and make sure lids are attached.
7 - Clean up spills immediately (includes provision of suitable aids and equipment).
8 - Ensure there is no eating, drinking or smoking in areas where substances are used.
9 - Provide suitable washing facilities.
10 - Instruct employees on how to use substances/equipment safety.</t>
  </si>
  <si>
    <t>Personal Protective Equipment (PPE)</t>
  </si>
  <si>
    <t>Provide protective clothing and equipment for employees, supervisors and visitors. NB: Items must be compatible with chemical(s) being used/stored.</t>
  </si>
  <si>
    <t>1 - Overalls, aprons, gowns, chemical resistant suits.
2 - Footwear (enclosed shoes, safety boots).
3 - Gloves.
4 - Chemical resistance glasses (safety glasses).
5 - Face shield/masks, respirators (full or partial).
6 - Head protection</t>
  </si>
  <si>
    <t>Synthetic Mineral Fibres</t>
  </si>
  <si>
    <t>1 - Irritation of the Respiratory Tract.
2 - Skin and Eye Irritation
3 - Environmental Concerns</t>
  </si>
  <si>
    <t>1 - Engineering Controls
a) Ventilation
b)Dust Suppression
c) Isolation
d) Automated Handling
2 - Administrative Controls
a) Work Procedures and Training
b) Regular Cleaning
c) Restricted Access
3 - PPE
a) Respiratory Protection
b) Protective Clothing
c) Eye Protection
d) Hygiene Facilities
4 - Safe Disposal and Environmental Controls
a) Waste Management
b) Environmental Monitoring
c) Transport Precautions</t>
  </si>
  <si>
    <t>Hot Works</t>
  </si>
  <si>
    <t>Hot Work</t>
  </si>
  <si>
    <t>Fire
Burns
Explosions</t>
  </si>
  <si>
    <t>1 - Hot Work Permit approved prior to commencement of work. 
2 - Operator is qualified and competent to perform this task.
3 - Have a fire extinguisher readily available for all hot work.
4 - Use fire resistant blanket when cutting or welding near combustible materials.6 - Use Fire Watch as required by assessed risks.</t>
  </si>
  <si>
    <t>Supervision   All Workers</t>
  </si>
  <si>
    <t>Asphyxiation</t>
  </si>
  <si>
    <t>1 - Flash back arrestors fitted to both handpiece and bottles of oxy/acetylene/LPG equipment. Ensure gas supply is turned off &amp; hoses disconnected if the equipment is left unattended and when a Confined Space is vacated.
2 - Removal of hand piece when not in Confined Space.
3 - Natural ventilation or mechanical ventilation using fans.
4 - No ignition source is introduced into a confined space if the risk of fire or explosion is present (such as requiring the use of intrinsically safe equipment, etc.).
6 - Use Fire Watch as required by assessed risks.</t>
  </si>
  <si>
    <t>Foreign Bodies in Eye</t>
  </si>
  <si>
    <t>1 - Double Eye protection to be worn for all grinding activities – clear safety foam back safety glasses under a face shield is the minimum standard due to the confined nature of the work. 
2 - Upgrade safety glasses to mono goggles in dusty conditions.
3 - Alternately an ad flow helmet can be worn</t>
  </si>
  <si>
    <t>1 - Site office or muster point to be established with all required information including induction and sign in to be available to all staff attending site.
2 - Toolbox talks
3 - Ensure site rules are adhered to at all times.
4 - Ensure site traffic management is adhered to
5 - Correct PPE to be worn - Site Safety Rules
6 - Site Working Hours</t>
  </si>
  <si>
    <t>General Manual Handling</t>
  </si>
  <si>
    <t>Impact Injuries, Sprains &amp; Strains</t>
  </si>
  <si>
    <t>1 - All manual handling activities in accordance with the NSW COP - Hazardous Manual Tasks August 2019</t>
  </si>
  <si>
    <t>L4</t>
  </si>
  <si>
    <t>1 - Warm up briefly beforehand.
2 - Keep back straight, eyes fixed straight ahead; lift with legs &amp; not the back.
3 - Get help if load is too heavy or awkward.
4 - Don’t twist.</t>
  </si>
  <si>
    <t>Slips, Trips &amp; Falls</t>
  </si>
  <si>
    <t>1 - House keeping 
2 - Site induction
3 - Toolbox talks
4 - Ensure site rules are adhered to at all times.
5 - Site Inspections
6 - Reference - NSW COP Managing the Workplace and Facilities August 2019</t>
  </si>
  <si>
    <t>1 - Height Work must be in accordance with requirements. 
2 - Specific requirements include:
3 - Fall prevention in accordance with the NSW Code of Practice - Managing the Risk of Falls at Workplaces August 2019
4 - Fall protection systems in accordance with AS1891:2007
5 - Isolate work areas below
6 - Mandatory Safety Helmets</t>
  </si>
  <si>
    <t>M5</t>
  </si>
  <si>
    <t>Movement of Materials</t>
  </si>
  <si>
    <t>Back strain                                                                                                                                                     Muscle Strain                                                                                                                                                                                                      Impact Injuries</t>
  </si>
  <si>
    <t>1 - Warm up briefly beforehand
2 - Keep back straight, eyes fixed straight ahead; lift with legs &amp; not the back
3 - Get help if load is too heavy or awkward
4 - Don’t twist
5 - Use correct manual handling technique</t>
  </si>
  <si>
    <t>1 - Manual handling The use of PPE equipment such as gloves are needed.
2 - Team lifting where required and manual handling aids when possible. 
3 - Use of correct lifting technique when carrying out work. 
4 - Ensure stretching and warm up prior to work being carried out.</t>
  </si>
  <si>
    <t>Scaffoldng</t>
  </si>
  <si>
    <t>Site Planning/General Planning</t>
  </si>
  <si>
    <t>Untrained and inexperienced
No consultation and poor planning
Electrocution through exposure to powerlines
Scaffold System Failure 
Weather factors
Fitness for Work</t>
  </si>
  <si>
    <t>1 - Report to site office on arrival.
2 - Complete on-line site-specific induction before any works commences.
3 - Provide general construction white cards. Provide High Risk work licenses.
4 - Ensure adequate consultation with relevant site foreman, project managers of the principal contractor prior to commencing the installation.
5 - Any work within 4m of all powerlines need referral to the network supplier for any special conditions which needs to be complied with.
6 - Conduct visual inspection for the presence of overhead powerlines including domestic services and lead in powerlines.
7 - If the works, including unloading, erection or proposed purpose of use if completed system encroaches the “NO GO / EXCLUSION ZONE” DO NOT COMMENCE WORK. Advise your supervisor, as the client must be informed.
8 - The client must then put in place control measures and obtain relevant permit from the network supplier prior to works commencing.
9 - Ensure scaffold is not built within any designated no go zones for unsupported trenches, holes.
10 - Ensure all gates are closed at all times when moving on and off site.
11 - In the event of an emergency, follow site emergency procedures as per site induction.</t>
  </si>
  <si>
    <t>Supervision Work Team</t>
  </si>
  <si>
    <t>Arrival Onsite</t>
  </si>
  <si>
    <t>Collisions with other equipment and or vehicles or personnel</t>
  </si>
  <si>
    <t>1 - Access site as per clients traffic management plan. 
2 - Use hazard lights as per site requirements.
3 - Ensure access around site is confined to designated road ways. Utilise a spotter when reversing or when blind spots are evident on site.
4 - Witches hats are recommended to be used if in high trafficable areas – parked on roads.</t>
  </si>
  <si>
    <t>Unload/Load &amp; Distribution Around Site</t>
  </si>
  <si>
    <t>Manual Handling Injuries, Crushing Injuries, Falling objects, Injuries to others.</t>
  </si>
  <si>
    <t>1 - Use PPE.
2 - Use Correct lifting Techniques.
3 - Check load for stability before untying/securing.
4 - Use bunting/cones to maintain an exclusion zone for public and other workers.
5 - Keep all corrosive substances away from stored &amp; erected scaffold.</t>
  </si>
  <si>
    <t>Working with 4m of Powerlines.</t>
  </si>
  <si>
    <t>Electrocution.</t>
  </si>
  <si>
    <t>1 - Full energy isolation on the point of attachment or live wires. 
2 - Before the erection and/or dismantling of the scaffolding by the appropriate energy supplier and or re-routed by the client to SafeWork NSW requirements before scaffolding can commence.</t>
  </si>
  <si>
    <t>Set out and installation of Basing Components - KwikStage Scaffolding</t>
  </si>
  <si>
    <t>Falling objects, components falling and striking others
Scaffold system failure resulting in fall
Inclement weather -high winds and rain.</t>
  </si>
  <si>
    <t>1 - Correct lifting Techniques, ensure you lift to your own capability, ask for assistance if required - team lifts.
2 - When setting out base components do not lean equipment up against structures where they could slip and fall striking others.
3 - KwikStage- Ensure soil/ground under sole boards is level and compacted.
4 - When building scaffold onto roof/balcony/structure use sole boards of a length sufficient to distribute load evenly across supports/rafters/joists/roof cladding.
5 - Level ledgers/transoms bay by bay when “basing out”.
6 - Ensure end and face braces are installed before installing next lift if applicable.
7 - Build scaffold in a manner to ensure fall protection is always in place. Always ensure that a minimum required steel boards are in place before walking along/on scaffold.
8 - Monitor weather to ensure works can be completed safely without interruption of Weather conditions ie. High winds, storms and rain.</t>
  </si>
  <si>
    <t>Set out and installation of Basing Components - Mobile Scaffolding</t>
  </si>
  <si>
    <t>1 - Use PPE.
2 - Correct lifting Techniques, ensure you lift to your own capability, ask for assistance if required - team lifts.
3 - When setting out base components do not lean equipment up against structures where they could slip and fall striking others.
4 - Mobile – if ground is soft ensure sole boards capable of distributing load are placed under castor wheels.
5 - Ensure soil/ground under castor sole boards is level and compacted. Level mobile frames/braces before moving to next lift.
6 - Ensure all mobile braces and hand rails are installed as per instructions before installing above lift and accessing next lift. Ensure castors wheel locks are in place when working from the tower.</t>
  </si>
  <si>
    <t>Fall from height Falling Objects</t>
  </si>
  <si>
    <t>1 - 1 metre handrail rule to be applied. 
2 - Ensures edge protection is maintained at all times as well as catch deck 1 metre below.</t>
  </si>
  <si>
    <t>Installing Additional Lifts</t>
  </si>
  <si>
    <t>Falling from structure Falling Objects
Falls from heights
Scaffold failure resulting in fall</t>
  </si>
  <si>
    <t>2 - Use Correct lifting Techniques, ensure you lift to your own capability, ask for assistance if required - team lifts.
3 - When erecting scaffold ensure you remain behind previously installed fall guard.
4 - Inform other trades people of works being performed in area. Use an installation assistant to spot if necessary.
5 - Ensure any extra equipment is secured and isn’t a risk of falling from additional lifts.
6 - The scaffolder should be supported on a fully completed platform when installing the platform immediately above, except for platform spacing’s above two meters where another purpose-made erection platform may be required for platform installation (ie) 2 boards or 450mm. 1 meter handrail rule to be applied.
7 - Use a minimum of two timber lap boards when installing additional ledgers and transoms for additional lifts.
NOTE: Existing platform must be fully railed prior to commencement of additional lifts.
8 - Ensure any gaps present in handrails are closed off with tubes and couplers; these must be fitted standing behind previously secured ledgers handrails.
9 - Lap boards to be installed on corners and kept to a minimum on straight runs.
10 - Ensure all scaffold is that is not being used is removed and stacked in stillages.
11 - Where a gap exceeds 225mm an inside mid and hand rail is required at all times.</t>
  </si>
  <si>
    <t>Installing buttress, tying and bracing scaffold</t>
  </si>
  <si>
    <t>Failure of unsupported scaffold due to lack of ties/outriggers.</t>
  </si>
  <si>
    <t>1 - Use Correct lifting Techniques, ensure you lift to your own capability, ask for assistance if required - team lifts.
2 - Buttress/ties must be installed where the working height exceeds three times the minimum base dimensions.
3 - Buttress/ties are to be fitted to all 700mm wide scaffolds regardless of height.
4 - Buttress should be fitted to all open sides.
5 - Ensure scaffold is tied to structurally sound member of the building every 2nd  lift and at no more than three bays apart.
6 - Tie tubes must run off two standards and not ledgers.</t>
  </si>
  <si>
    <t>Installing Ladder Access</t>
  </si>
  <si>
    <t>Ladder falling over</t>
  </si>
  <si>
    <t>1 - Use PPE.
2 - Use Correct lifting Techniques, ensure you lift to your own capability, ask for assistance if required - team lifts.
3 - Internal ladder bays to be erected.
4 - Couplers or fixed ladder clamps are to be used at the top to secure ladder and prevent movement, additional couplers and tube halfway maybe required for a ladder spanning over 4meters to prevent movement and ensure stability.
5 - Ladders must extend 900mm minimum past access platform Ladders used for access, to be checked to ensure the ladder provided is;
a)  Rated industrial standard and in good condition;
b)  On a level and solid base;
c)  Secured at the top to prevent movement;
d)  Placed at a ratio of 4:1 from the supporting structure.
6 - Swing gate and or swing arm are to be installed at the top landing to prevent fall.</t>
  </si>
  <si>
    <t>Installing Stair/Stretcher Stair Access</t>
  </si>
  <si>
    <t>Fall from heights Manual Handing Falling Objects</t>
  </si>
  <si>
    <t>1 - Ensure 1m rule is applied, all hand and mid rails are in place. 
2 - Ensure a minimum of 2 lap boards are in place for the scaffolder.
3 - If using a gin wheel to pully up the stair bays, ensure safety couplers are situated on either side of the gin wheel to prevent movement of the wheel. Ensure the gin wheel meets AS 1576.
4 - Secure the gin wheel rope to the 3rd tread of the stair section this provides an even distribution for the movement of the stair section. Treads should be installed from the highest point and moving up. Install all stair treads with handrails.
5 - Ensure the stair configuration meets AS1576.</t>
  </si>
  <si>
    <t>Leaving Incomplete Scaffolding</t>
  </si>
  <si>
    <t>1 - Isolation is to be used for incomplete scaffold, fix “Incomplete” scaffold signs at all access point(s) and across the ladder.
2 - Complete a system incomplete report capturing photos of incomplete section(s).</t>
  </si>
  <si>
    <t>Handover</t>
  </si>
  <si>
    <t>Unauthorised Persons Altering Scaffold</t>
  </si>
  <si>
    <t>1 - Ensure handover certificate completed with photographic evidence and a signed by the site foreman.
2 - Ensure all access points are issued with a green ScaffTag fully completed and legible.
3 - Capture photos of scaffold including outriggers and ties to building structure.</t>
  </si>
  <si>
    <t>Dismantling scaffold system</t>
  </si>
  <si>
    <t>All hazards included above</t>
  </si>
  <si>
    <t>1 - USE PPE.
2 - Use Correct lifting Techniques, ensure you lift to your own capability, ask for assistance if required - team lifts.
4 - Site Supervisor to complete a walkthrough of the areas to be dismantled.
5 - Hard rail all access points to the dismantle area to ensure it is isolated from all workers. Sign post where needed.
6 - Where loading bays are being dismantled ensure a hand rail and mesh guard are installed to the existing scaffolding platform, as access to the loading bay is now isolated.
7 - Position stillages as close to working area as possible to minimize manual handling.
8 - Set up, use exclusion zones/barriers and signage to advise workers of the dismantle.
9 - Inform all trades on site of the intention to work in area. Dismantle system in reverse order to installation using the control measures above for all hazards.
10 - When dismantling ensure equipment is passes down not thrown or “bombed”.</t>
  </si>
  <si>
    <t>Housekeeping General Clean up</t>
  </si>
  <si>
    <t>Rubbish and debris Water ways/Drains Environmental protection zones</t>
  </si>
  <si>
    <t>1 - Use PPE.
2 - Always maintain a clean site free from debris.
3 - All scrap material must be cleaned up by the end of each shift. Rubbish and food scarps from breaks must be disposed of as per the site requirements.
4 - Maintain an exclusion zone from any environmental protection zones.</t>
  </si>
  <si>
    <t>Traffic Control</t>
  </si>
  <si>
    <t>Preparation</t>
  </si>
  <si>
    <t>Inadequate Planning.</t>
  </si>
  <si>
    <t>1 - Identify people, equipment, PPE, potential hazards and safety controls prior to commencement of works.
2 - Site induction for all employees’ to know role for each job.
3 - Conduct induction/toolbox meetings to explain contents of the safe work method statement.
4 - Discuss all hazards and control measures related to the work to be carried out.
5 - Consult with employees and suppliers performing this work, and seek input in the final version prior to works begin.
6 - Team Leader to issue traffic management plan to work crew.
7 - All relevant signs to be placed on or around vehicles.
8 - Vehicles parked legally.
9 - All services to be located before commencement of works begin and marked on road way with depth.</t>
  </si>
  <si>
    <t>Site Supervision / Workers</t>
  </si>
  <si>
    <t>Traffic &amp; Pedestrian Control Plan</t>
  </si>
  <si>
    <t>Injuries / collisions to work personnel also damage to work plant / work equipment.
Injuries / collisions to the general public also damage to public vehicles.</t>
  </si>
  <si>
    <t>1 - Note assessed risks and control measures on JSA form prior to commencing work activity or as required during the day.
2 - Work personnel not to engage in any work activity until the traffic / pedestrian control plan is in place.
3 - Obey all directions given by professional control personnel and traffic control / pedestrian control set ups (Start / completion timings etc)
4 - ROL and traffic / pedestrian control plan to be produced by customer and or PROCAB personnel by use of approved scenario cards.
5 - Water filled barricades to be placed between traffic and work site where possible. If no water filled barricades can be placed, lane closure will apply as per the ROL and TCP constrains</t>
  </si>
  <si>
    <t>Placing Traffic Control Devices at Worksite</t>
  </si>
  <si>
    <t>Poor drivers
Inappropriately traffic control measures
Flora &amp; fauna
Through local traffic
Manual Handling injuries
Overgrown vegetation
Cluttered surface</t>
  </si>
  <si>
    <t>1 - Follow traffic management plan from team leader.
2 - Ensure the traffic control measures are appropriate for all weather conditions (especially the wind on the road).
3 - Stay alert for traffic on worksite.
4 - All vehicles will turn at intersection/gateways when placing devices out.
5 - High visibility clothing must be worn by all employees plus all sub-Contractors who are worn on site.
6 - Safety boots to be worn.
7 - Spotters to be used.
8 - All rotary beacons must be turned on in work vehicles.
9 - Yellow card training required by all staff.
10 - Use extra people to make the job safer and lighten the load.
11 - Lift within your capacity.
12 - Worksite to be assessed prior to commencement of works and any hazards roadside vegetation to be slashed or removed.
13 - Worksite to be assessed daily to assess the traffic management plan.</t>
  </si>
  <si>
    <t>Construction Work on Footpath</t>
  </si>
  <si>
    <t>Through local traffic &amp; pedestrians
Plant / machinery
Crushing</t>
  </si>
  <si>
    <t>1 - Traffic controlled as per Traffic scenario Cards.
2 - Vehicles Parked Legally with Signage and Cones.
3 - Staff to be aware of their surroundings and machinery in operations.
4 - Yellow card training required for all staff.</t>
  </si>
  <si>
    <t>Adding Material to Site</t>
  </si>
  <si>
    <t>Tipping Loads
Plant/machinery
Overhead services
Through local traffic</t>
  </si>
  <si>
    <t>1 - All employees have and sub-contractors to be well clear of trucks when tipping loads of materials.
2 - Staff to be aware of their surroundings and machinery in operations.
3 - A spotter may be required when tipping loads if trucks are near overhead services.
4 - Traffic controlled as per traffic management plan.</t>
  </si>
  <si>
    <t>Reinstatement</t>
  </si>
  <si>
    <t>Tipping Loads
Plant / machinery
Through local traffic</t>
  </si>
  <si>
    <t>1 - All employees have and sub-contractors to be well clear of trucks when tipping loads of materials.
2 - Staff to be aware of their surroundings and machinery in operations.
3 - Traffic controlled as per traffic management plan.</t>
  </si>
  <si>
    <t>Clean up Worksite</t>
  </si>
  <si>
    <t>1 - Use extra people to make the job safer and lighten the load.
2 - Lift within your capacity.</t>
  </si>
  <si>
    <t>Monitor &amp; Review</t>
  </si>
  <si>
    <t>Implementation</t>
  </si>
  <si>
    <t>1 - Company policies and procedures.
2 - Construction and Rail Industry Inductions.
3 - SWMS Briefings and Sign Off by Operators. Any changes during colsultation are incorporated into the SWMS and Workers briefed on changes.
4 - All relevant permits and approvals obtained prior to commencement of work.</t>
  </si>
  <si>
    <t>Management Supervision Work Team</t>
  </si>
  <si>
    <t>Monitor</t>
  </si>
  <si>
    <t>1 - SWMS to be reviewed by all staff through daily pre-start and weekly toolbox talks for effectiveness &amp; application to site.
2 - Compliance to the SWMS is monitored using a system of routine or random workplace inspections.
3 - In the event that the work is not being carried out in accordance with the SWMS, all work will cease immediately. SWMS are reviewed to identify non-compliance and ensure the method in the SWMS is the most practical and safest way of doing the task. The SWMS is revised if another method is identified as being a safer option, before work resumes.
4 - Feedback to be given by all staff and improvements to be included in revision of SWMS.
5 - In the event of changes to SWMS, workers are briefed on changes and sign off on revised SWMS.</t>
  </si>
  <si>
    <t>Review</t>
  </si>
  <si>
    <t>SWMS are reviewed under the following circumstances:
1 - Following an incident.
2 - If the SWMS is deemed impractical through consultation with Workers.
3 - If new hazards have been identified.
4 - If the work method has changed including changes to the workplace, environment, a system of work, a process or a procedure.
5 - On restarting the activity after a significant break.
6 - At the request of a HSR.
7 - Annually if none of the above.</t>
  </si>
  <si>
    <t>Sign Off</t>
  </si>
  <si>
    <t>The representatives of Builder 2 listed below have been involved in the creation and implementation of this Safe Work Method Statement (SWMS) and will make sure all work is carried out in accordance with this document. All workers listed below have the appropriate licence/qualifications and/or experience required to perform each job task:</t>
  </si>
  <si>
    <t>Workers Name</t>
  </si>
  <si>
    <t>Role</t>
  </si>
  <si>
    <t>Signature</t>
  </si>
  <si>
    <t>Date</t>
  </si>
  <si>
    <t>L2</t>
  </si>
  <si>
    <t>L3</t>
  </si>
  <si>
    <t>M6</t>
  </si>
  <si>
    <t>H7</t>
  </si>
  <si>
    <t>H8</t>
  </si>
  <si>
    <t>E9</t>
  </si>
  <si>
    <t>E10</t>
  </si>
  <si>
    <t>No Incident or Injury</t>
  </si>
  <si>
    <t>Medical Treatment</t>
  </si>
  <si>
    <t>Lost Time Injury</t>
  </si>
  <si>
    <t>Serious Injury</t>
  </si>
  <si>
    <t>Fatality</t>
  </si>
  <si>
    <t>Negligible</t>
  </si>
  <si>
    <t>Low</t>
  </si>
  <si>
    <t>Moderate</t>
  </si>
  <si>
    <t>H15</t>
  </si>
  <si>
    <t>Unlikely</t>
  </si>
  <si>
    <t>H10</t>
  </si>
  <si>
    <t>Possible</t>
  </si>
  <si>
    <t>H13</t>
  </si>
  <si>
    <t>H9</t>
  </si>
  <si>
    <t>E6</t>
  </si>
  <si>
    <t>Likely</t>
  </si>
  <si>
    <t>H16</t>
  </si>
  <si>
    <t>H12</t>
  </si>
  <si>
    <t>E8</t>
  </si>
  <si>
    <t>E5</t>
  </si>
  <si>
    <t>E3</t>
  </si>
  <si>
    <t>Almost Certain</t>
  </si>
  <si>
    <t>H11</t>
  </si>
  <si>
    <t>E7</t>
  </si>
  <si>
    <t>E4</t>
  </si>
  <si>
    <t>E2</t>
  </si>
  <si>
    <t>E1</t>
  </si>
  <si>
    <t>NSW Work Health &amp; Safety Regulations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</si>
</sst>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ont>
    <font>
      <sz val="11"/>
      <color theme="1"/>
      <name val="Calibri"/>
      <family val="2"/>
      <scheme val="minor"/>
    </font>
    <font>
      <sz val="10"/>
      <name val="Arial"/>
      <family val="2"/>
    </font>
    <font>
      <b/>
      <sz val="10"/>
      <color indexed="81"/>
      <name val="Arial Narrow"/>
      <family val="2"/>
    </font>
    <font>
      <sz val="10"/>
      <color indexed="81"/>
      <name val="Arial Narrow"/>
      <family val="2"/>
    </font>
    <font>
      <b/>
      <sz val="16"/>
      <name val="Calibri"/>
      <family val="2"/>
    </font>
    <font>
      <sz val="10"/>
      <color indexed="10"/>
      <name val="Calibri"/>
      <family val="2"/>
    </font>
    <font>
      <sz val="11"/>
      <name val="Calibri"/>
      <family val="2"/>
    </font>
    <font>
      <sz val="11"/>
      <name val="Arial"/>
      <family val="2"/>
    </font>
    <font>
      <b/>
      <sz val="11"/>
      <color theme="0"/>
      <name val="Calibri"/>
      <family val="2"/>
    </font>
    <font>
      <sz val="10"/>
      <color theme="0"/>
      <name val="Arial"/>
      <family val="2"/>
    </font>
    <font>
      <sz val="10"/>
      <name val="Arial"/>
      <family val="2"/>
    </font>
    <font>
      <b/>
      <sz val="12"/>
      <name val="Arial"/>
      <family val="2"/>
    </font>
    <font>
      <b/>
      <sz val="12"/>
      <name val="Calibri"/>
      <family val="2"/>
    </font>
    <font>
      <sz val="11"/>
      <color theme="1"/>
      <name val="Calibri"/>
      <family val="2"/>
      <scheme val="minor"/>
    </font>
    <font>
      <sz val="12"/>
      <name val="Calibri"/>
      <family val="2"/>
    </font>
    <font>
      <b/>
      <sz val="20"/>
      <name val="Arial"/>
      <family val="2"/>
    </font>
    <font>
      <sz val="10"/>
      <name val="Calibri"/>
      <family val="2"/>
    </font>
    <font>
      <sz val="10"/>
      <name val="Times New Roman"/>
      <family val="1"/>
    </font>
    <font>
      <b/>
      <sz val="16"/>
      <name val="Calibri"/>
      <family val="2"/>
      <scheme val="minor"/>
    </font>
    <font>
      <sz val="8"/>
      <name val="Arial"/>
      <family val="2"/>
    </font>
    <font>
      <b/>
      <sz val="8"/>
      <color rgb="FFFFFFFF"/>
      <name val="Arial"/>
      <family val="2"/>
    </font>
    <font>
      <b/>
      <sz val="10.5"/>
      <name val="Arial"/>
      <family val="2"/>
    </font>
    <font>
      <b/>
      <sz val="8"/>
      <color rgb="FF000000"/>
      <name val="Arial"/>
      <family val="2"/>
    </font>
    <font>
      <b/>
      <sz val="8"/>
      <name val="Arial"/>
      <family val="2"/>
    </font>
    <font>
      <sz val="11"/>
      <name val="Arial Narrow"/>
      <family val="2"/>
    </font>
    <font>
      <b/>
      <sz val="10"/>
      <name val="Arial"/>
      <family val="2"/>
    </font>
    <font>
      <sz val="10.5"/>
      <name val="Times New Roman"/>
      <family val="1"/>
    </font>
    <font>
      <b/>
      <sz val="10"/>
      <color rgb="FFFFFFFF"/>
      <name val="Arial"/>
      <family val="2"/>
    </font>
    <font>
      <b/>
      <sz val="7"/>
      <name val="Arial"/>
      <family val="2"/>
    </font>
    <font>
      <sz val="6"/>
      <name val="Arial"/>
      <family val="2"/>
    </font>
    <font>
      <b/>
      <sz val="10"/>
      <color rgb="FF000000"/>
      <name val="Arial"/>
      <family val="2"/>
    </font>
    <font>
      <i/>
      <sz val="7"/>
      <name val="Arial"/>
      <family val="2"/>
    </font>
    <font>
      <sz val="7"/>
      <name val="Arial"/>
      <family val="2"/>
    </font>
    <font>
      <b/>
      <sz val="11"/>
      <name val="Arial"/>
      <family val="2"/>
    </font>
    <font>
      <b/>
      <sz val="11"/>
      <color rgb="FFFFFFFF"/>
      <name val="Arial Narrow"/>
      <family val="2"/>
    </font>
    <font>
      <sz val="12"/>
      <name val="Arial"/>
      <family val="2"/>
    </font>
    <font>
      <b/>
      <sz val="12"/>
      <name val="Calibri"/>
      <family val="2"/>
      <scheme val="minor"/>
    </font>
    <font>
      <sz val="12"/>
      <name val="Calibri"/>
      <family val="2"/>
      <scheme val="minor"/>
    </font>
    <font>
      <sz val="7"/>
      <name val="Calibri"/>
      <family val="2"/>
      <scheme val="minor"/>
    </font>
    <font>
      <sz val="10"/>
      <name val="Calibri"/>
      <family val="2"/>
      <scheme val="minor"/>
    </font>
    <font>
      <b/>
      <sz val="11"/>
      <name val="Calibri"/>
      <family val="2"/>
      <scheme val="minor"/>
    </font>
    <font>
      <b/>
      <sz val="11"/>
      <name val="Arial Narrow"/>
      <family val="2"/>
    </font>
    <font>
      <b/>
      <sz val="20"/>
      <name val="Calibri"/>
      <family val="2"/>
      <scheme val="minor"/>
    </font>
    <font>
      <b/>
      <sz val="18"/>
      <name val="Calibri"/>
      <family val="2"/>
      <scheme val="minor"/>
    </font>
    <font>
      <b/>
      <sz val="20"/>
      <name val="Calibri"/>
      <family val="2"/>
    </font>
    <font>
      <b/>
      <sz val="24"/>
      <name val="Calibri"/>
      <family val="2"/>
    </font>
    <font>
      <sz val="9.5"/>
      <name val="Arial"/>
      <family val="2"/>
    </font>
    <font>
      <b/>
      <sz val="9.5"/>
      <name val="Arial"/>
      <family val="2"/>
    </font>
    <font>
      <sz val="9"/>
      <name val="Arial"/>
      <family val="2"/>
    </font>
    <font>
      <u/>
      <sz val="10"/>
      <color theme="10"/>
      <name val="Arial"/>
    </font>
    <font>
      <b/>
      <sz val="12"/>
      <color theme="10"/>
      <name val="Arial"/>
      <family val="2"/>
    </font>
  </fonts>
  <fills count="10">
    <fill>
      <patternFill patternType="none"/>
    </fill>
    <fill>
      <patternFill patternType="gray125"/>
    </fill>
    <fill>
      <patternFill patternType="solid">
        <fgColor indexed="40"/>
        <bgColor indexed="64"/>
      </patternFill>
    </fill>
    <fill>
      <patternFill patternType="solid">
        <fgColor indexed="10"/>
        <bgColor indexed="64"/>
      </patternFill>
    </fill>
    <fill>
      <patternFill patternType="solid">
        <fgColor theme="1"/>
        <bgColor indexed="64"/>
      </patternFill>
    </fill>
    <fill>
      <patternFill patternType="solid">
        <fgColor rgb="FFFF0000"/>
        <bgColor indexed="64"/>
      </patternFill>
    </fill>
    <fill>
      <patternFill patternType="solid">
        <fgColor rgb="FF00FF00"/>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xf numFmtId="0" fontId="11" fillId="0" borderId="0"/>
    <xf numFmtId="0" fontId="14" fillId="0" borderId="0"/>
    <xf numFmtId="0" fontId="2" fillId="0" borderId="0"/>
    <xf numFmtId="0" fontId="1" fillId="0" borderId="0"/>
    <xf numFmtId="0" fontId="50" fillId="0" borderId="0" applyNumberFormat="0" applyFill="0" applyBorder="0" applyAlignment="0" applyProtection="0"/>
  </cellStyleXfs>
  <cellXfs count="177">
    <xf numFmtId="0" fontId="0" fillId="0" borderId="0" xfId="0"/>
    <xf numFmtId="0" fontId="0" fillId="0" borderId="0" xfId="0" applyAlignment="1">
      <alignment wrapText="1"/>
    </xf>
    <xf numFmtId="0" fontId="6" fillId="0" borderId="0" xfId="0" applyFont="1"/>
    <xf numFmtId="0" fontId="8" fillId="0" borderId="0" xfId="0" applyFont="1" applyAlignment="1">
      <alignment vertical="top"/>
    </xf>
    <xf numFmtId="0" fontId="10" fillId="0" borderId="0" xfId="0" applyFont="1"/>
    <xf numFmtId="0" fontId="0" fillId="0" borderId="0" xfId="0" applyAlignment="1">
      <alignment vertical="center"/>
    </xf>
    <xf numFmtId="0" fontId="8" fillId="0" borderId="0" xfId="0" applyFont="1" applyAlignment="1">
      <alignment vertical="center"/>
    </xf>
    <xf numFmtId="0" fontId="12" fillId="0" borderId="0" xfId="0" applyFont="1" applyAlignment="1">
      <alignment horizontal="center" vertical="center" wrapText="1"/>
    </xf>
    <xf numFmtId="0" fontId="12" fillId="6" borderId="0" xfId="0" applyFont="1" applyFill="1" applyAlignment="1">
      <alignment horizontal="center" vertical="center" wrapText="1"/>
    </xf>
    <xf numFmtId="0" fontId="12" fillId="7" borderId="0" xfId="0" applyFont="1" applyFill="1" applyAlignment="1">
      <alignment horizontal="center" vertical="center" wrapText="1"/>
    </xf>
    <xf numFmtId="0" fontId="12" fillId="8" borderId="0" xfId="0" applyFont="1" applyFill="1" applyAlignment="1">
      <alignment horizontal="center" vertical="center" wrapText="1"/>
    </xf>
    <xf numFmtId="0" fontId="12" fillId="5" borderId="0" xfId="0" applyFont="1" applyFill="1" applyAlignment="1">
      <alignment horizontal="center" vertical="center" wrapText="1"/>
    </xf>
    <xf numFmtId="0" fontId="2" fillId="0" borderId="0" xfId="0" applyFont="1" applyAlignment="1">
      <alignment horizontal="right" wrapText="1"/>
    </xf>
    <xf numFmtId="0" fontId="2" fillId="9" borderId="0" xfId="0" applyFont="1" applyFill="1" applyAlignment="1">
      <alignment horizontal="right" wrapText="1"/>
    </xf>
    <xf numFmtId="0" fontId="15" fillId="3" borderId="1" xfId="0" applyFont="1" applyFill="1" applyBorder="1" applyAlignment="1">
      <alignment horizontal="center" vertical="center" wrapText="1"/>
    </xf>
    <xf numFmtId="0" fontId="17" fillId="0" borderId="0" xfId="0" applyFont="1" applyAlignment="1">
      <alignment horizont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textRotation="90" wrapText="1"/>
    </xf>
    <xf numFmtId="0" fontId="18" fillId="0" borderId="0" xfId="3" applyFont="1"/>
    <xf numFmtId="16" fontId="21" fillId="0" borderId="0" xfId="0" quotePrefix="1" applyNumberFormat="1" applyFont="1" applyAlignment="1">
      <alignment horizontal="center" vertical="center" wrapText="1"/>
    </xf>
    <xf numFmtId="0" fontId="21" fillId="0" borderId="0" xfId="0" applyFont="1" applyAlignment="1">
      <alignment horizontal="center" vertical="center" wrapText="1"/>
    </xf>
    <xf numFmtId="0" fontId="22" fillId="0" borderId="0" xfId="3" applyFont="1" applyAlignment="1">
      <alignment horizontal="left" wrapText="1"/>
    </xf>
    <xf numFmtId="17" fontId="23" fillId="0" borderId="0" xfId="0" quotePrefix="1" applyNumberFormat="1"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19" fillId="0" borderId="0" xfId="3" applyFont="1" applyAlignment="1">
      <alignment vertical="center"/>
    </xf>
    <xf numFmtId="0" fontId="22" fillId="0" borderId="0" xfId="3" applyFont="1" applyAlignment="1">
      <alignment horizontal="center"/>
    </xf>
    <xf numFmtId="0" fontId="26" fillId="0" borderId="0" xfId="3" applyFont="1" applyAlignment="1">
      <alignment horizontal="center"/>
    </xf>
    <xf numFmtId="0" fontId="27" fillId="0" borderId="0" xfId="3" applyFont="1"/>
    <xf numFmtId="0" fontId="26"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12" fillId="0" borderId="0" xfId="3" applyFont="1" applyAlignment="1">
      <alignment horizontal="center"/>
    </xf>
    <xf numFmtId="0" fontId="25" fillId="0" borderId="0" xfId="0" applyFont="1" applyAlignment="1">
      <alignment wrapText="1"/>
    </xf>
    <xf numFmtId="0" fontId="36" fillId="0" borderId="0" xfId="0" applyFont="1" applyAlignment="1">
      <alignment horizontal="left" wrapText="1"/>
    </xf>
    <xf numFmtId="0" fontId="37" fillId="0" borderId="0" xfId="3" applyFont="1" applyAlignment="1">
      <alignment horizontal="left" vertical="center"/>
    </xf>
    <xf numFmtId="0" fontId="40" fillId="0" borderId="0" xfId="3" applyFont="1"/>
    <xf numFmtId="0" fontId="38" fillId="0" borderId="0" xfId="3" applyFont="1" applyAlignment="1">
      <alignment horizontal="left" vertical="center"/>
    </xf>
    <xf numFmtId="0" fontId="41" fillId="0" borderId="0" xfId="0" applyFont="1" applyAlignment="1">
      <alignment horizontal="center" wrapText="1"/>
    </xf>
    <xf numFmtId="0" fontId="38" fillId="0" borderId="0" xfId="0" applyFont="1"/>
    <xf numFmtId="0" fontId="42" fillId="0" borderId="0" xfId="0" applyFont="1" applyAlignment="1">
      <alignment horizontal="center" wrapText="1"/>
    </xf>
    <xf numFmtId="0" fontId="42" fillId="0" borderId="0" xfId="0" applyFont="1" applyAlignment="1">
      <alignment horizontal="left" wrapText="1"/>
    </xf>
    <xf numFmtId="0" fontId="42" fillId="0" borderId="0" xfId="0" applyFont="1" applyAlignment="1">
      <alignment wrapText="1"/>
    </xf>
    <xf numFmtId="0" fontId="37" fillId="0" borderId="0" xfId="3" applyFont="1" applyAlignment="1">
      <alignment horizontal="center" vertical="center"/>
    </xf>
    <xf numFmtId="0" fontId="37" fillId="0" borderId="9" xfId="3" applyFont="1" applyBorder="1" applyAlignment="1">
      <alignment horizontal="left" vertical="center"/>
    </xf>
    <xf numFmtId="0" fontId="37" fillId="0" borderId="1" xfId="3" applyFont="1" applyBorder="1" applyAlignment="1">
      <alignment horizontal="left" vertical="center"/>
    </xf>
    <xf numFmtId="0" fontId="37" fillId="0" borderId="10" xfId="3" applyFont="1" applyBorder="1" applyAlignment="1">
      <alignment horizontal="left" vertical="center"/>
    </xf>
    <xf numFmtId="0" fontId="37" fillId="0" borderId="4" xfId="3" applyFont="1" applyBorder="1" applyAlignment="1">
      <alignment horizontal="left" vertical="center"/>
    </xf>
    <xf numFmtId="0" fontId="19" fillId="0" borderId="0" xfId="3" applyFont="1" applyAlignment="1">
      <alignment horizontal="center" vertical="center"/>
    </xf>
    <xf numFmtId="0" fontId="19" fillId="0" borderId="0" xfId="3" applyFont="1" applyAlignment="1">
      <alignment horizontal="left" vertical="center"/>
    </xf>
    <xf numFmtId="0" fontId="18" fillId="0" borderId="0" xfId="3" applyFont="1" applyAlignment="1">
      <alignment vertical="center"/>
    </xf>
    <xf numFmtId="0" fontId="45" fillId="0" borderId="0" xfId="0" applyFont="1" applyAlignment="1">
      <alignment horizontal="center" vertical="top"/>
    </xf>
    <xf numFmtId="0" fontId="46" fillId="0" borderId="0" xfId="0" applyFont="1" applyAlignment="1">
      <alignment vertical="top"/>
    </xf>
    <xf numFmtId="0" fontId="45" fillId="0" borderId="0" xfId="0" applyFont="1" applyAlignment="1" applyProtection="1">
      <alignment vertical="center"/>
      <protection locked="0"/>
    </xf>
    <xf numFmtId="0" fontId="5" fillId="0" borderId="0" xfId="0" applyFont="1" applyAlignment="1">
      <alignment vertical="center"/>
    </xf>
    <xf numFmtId="0" fontId="41" fillId="0" borderId="1" xfId="3" applyFont="1" applyBorder="1" applyAlignment="1" applyProtection="1">
      <alignment horizontal="center" vertical="center"/>
      <protection locked="0"/>
    </xf>
    <xf numFmtId="0" fontId="37" fillId="0" borderId="0" xfId="3" applyFont="1" applyAlignment="1">
      <alignment horizontal="left" vertical="center" wrapText="1"/>
    </xf>
    <xf numFmtId="0" fontId="42" fillId="0" borderId="0" xfId="0" applyFont="1" applyAlignment="1">
      <alignment vertical="center"/>
    </xf>
    <xf numFmtId="0" fontId="42" fillId="0" borderId="0" xfId="0" applyFont="1"/>
    <xf numFmtId="0" fontId="37" fillId="0" borderId="0" xfId="0" applyFont="1" applyAlignment="1">
      <alignment horizontal="left" vertical="center"/>
    </xf>
    <xf numFmtId="0" fontId="37" fillId="0" borderId="0" xfId="0" applyFont="1" applyAlignment="1">
      <alignment horizontal="left"/>
    </xf>
    <xf numFmtId="0" fontId="38" fillId="0" borderId="0" xfId="3" applyFont="1" applyAlignment="1">
      <alignment horizontal="left"/>
    </xf>
    <xf numFmtId="0" fontId="13" fillId="0" borderId="1" xfId="3" applyFont="1" applyBorder="1" applyAlignment="1">
      <alignment horizontal="center" vertical="center" wrapText="1"/>
    </xf>
    <xf numFmtId="0" fontId="7" fillId="0" borderId="1" xfId="3" applyFont="1" applyBorder="1" applyAlignment="1" applyProtection="1">
      <alignment horizontal="center" vertical="center" wrapText="1"/>
      <protection locked="0"/>
    </xf>
    <xf numFmtId="0" fontId="48"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9" fillId="4" borderId="1" xfId="3" applyFont="1" applyFill="1" applyBorder="1" applyAlignment="1">
      <alignment horizontal="center" vertical="center" wrapText="1"/>
    </xf>
    <xf numFmtId="0" fontId="9" fillId="4" borderId="1" xfId="3" applyFont="1" applyFill="1" applyBorder="1" applyAlignment="1">
      <alignment horizontal="center" vertical="center" textRotation="90" wrapText="1"/>
    </xf>
    <xf numFmtId="0" fontId="10" fillId="0" borderId="0" xfId="3" applyFont="1"/>
    <xf numFmtId="0" fontId="2" fillId="0" borderId="0" xfId="3"/>
    <xf numFmtId="0" fontId="6" fillId="0" borderId="0" xfId="3" applyFont="1"/>
    <xf numFmtId="0" fontId="17" fillId="0" borderId="0" xfId="3" applyFont="1" applyAlignment="1">
      <alignment horizontal="center"/>
    </xf>
    <xf numFmtId="0" fontId="2" fillId="0" borderId="0" xfId="3" applyAlignment="1">
      <alignment wrapText="1"/>
    </xf>
    <xf numFmtId="0" fontId="8" fillId="0" borderId="0" xfId="3" applyFont="1" applyAlignment="1">
      <alignment vertical="top"/>
    </xf>
    <xf numFmtId="0" fontId="8" fillId="0" borderId="0" xfId="3" applyFont="1" applyAlignment="1">
      <alignment vertical="center"/>
    </xf>
    <xf numFmtId="0" fontId="2" fillId="0" borderId="0" xfId="3" applyAlignment="1">
      <alignment horizontal="right" wrapText="1"/>
    </xf>
    <xf numFmtId="0" fontId="2" fillId="0" borderId="0" xfId="3" applyAlignment="1">
      <alignment vertical="center"/>
    </xf>
    <xf numFmtId="0" fontId="20" fillId="0" borderId="1" xfId="0" applyFont="1" applyBorder="1" applyAlignment="1">
      <alignment vertical="center" wrapText="1"/>
    </xf>
    <xf numFmtId="0" fontId="12" fillId="0" borderId="1" xfId="3" applyFont="1" applyBorder="1" applyAlignment="1">
      <alignment horizontal="center" vertical="center" wrapText="1"/>
    </xf>
    <xf numFmtId="0" fontId="8" fillId="0" borderId="1" xfId="3" applyFont="1" applyBorder="1" applyAlignment="1">
      <alignment horizontal="center" vertical="center" wrapText="1"/>
    </xf>
    <xf numFmtId="0" fontId="8" fillId="0" borderId="1" xfId="3" applyFont="1" applyBorder="1" applyAlignment="1" applyProtection="1">
      <alignment horizontal="center" vertical="center" wrapText="1"/>
      <protection locked="0"/>
    </xf>
    <xf numFmtId="0" fontId="36" fillId="3" borderId="1" xfId="0" applyFont="1" applyFill="1" applyBorder="1" applyAlignment="1">
      <alignment horizontal="center" vertical="center" wrapText="1"/>
    </xf>
    <xf numFmtId="0" fontId="20" fillId="0" borderId="1" xfId="3" applyFont="1" applyBorder="1" applyAlignment="1">
      <alignment horizontal="left" vertical="center" wrapText="1"/>
    </xf>
    <xf numFmtId="0" fontId="8" fillId="0" borderId="1" xfId="0" applyFont="1" applyBorder="1" applyAlignment="1" applyProtection="1">
      <alignment horizontal="center" vertical="center" wrapText="1"/>
      <protection locked="0"/>
    </xf>
    <xf numFmtId="0" fontId="20" fillId="0" borderId="1" xfId="0" applyFont="1" applyBorder="1" applyAlignment="1">
      <alignment horizontal="left" vertical="center" wrapText="1"/>
    </xf>
    <xf numFmtId="0" fontId="47" fillId="0" borderId="1" xfId="3" applyFont="1" applyBorder="1" applyAlignment="1">
      <alignment horizontal="center" vertical="center" wrapText="1"/>
    </xf>
    <xf numFmtId="0" fontId="43" fillId="0" borderId="0" xfId="3" applyFont="1" applyAlignment="1">
      <alignment horizontal="left" vertical="center"/>
    </xf>
    <xf numFmtId="0" fontId="43" fillId="0" borderId="0" xfId="3" applyFont="1" applyAlignment="1">
      <alignment vertical="center"/>
    </xf>
    <xf numFmtId="0" fontId="38" fillId="0" borderId="0" xfId="3" applyFont="1" applyAlignment="1">
      <alignment vertical="center" wrapText="1"/>
    </xf>
    <xf numFmtId="0" fontId="38" fillId="0" borderId="0" xfId="3" applyFont="1" applyAlignment="1">
      <alignment vertical="center"/>
    </xf>
    <xf numFmtId="0" fontId="42" fillId="0" borderId="0" xfId="3" applyFont="1" applyAlignment="1">
      <alignment horizontal="left" wrapText="1"/>
    </xf>
    <xf numFmtId="0" fontId="49" fillId="0" borderId="1" xfId="0" applyFont="1" applyBorder="1" applyAlignment="1">
      <alignment horizontal="center" vertical="center" wrapText="1"/>
    </xf>
    <xf numFmtId="0" fontId="49" fillId="0" borderId="1" xfId="3" applyFont="1" applyBorder="1" applyAlignment="1">
      <alignment horizontal="center" vertical="center" wrapText="1"/>
    </xf>
    <xf numFmtId="0" fontId="26" fillId="0" borderId="1" xfId="3" applyFont="1" applyBorder="1" applyAlignment="1">
      <alignment horizontal="center" vertical="center" wrapText="1"/>
    </xf>
    <xf numFmtId="0" fontId="26" fillId="0" borderId="1" xfId="0" applyFont="1" applyBorder="1" applyAlignment="1">
      <alignment horizontal="center" vertical="center" wrapText="1"/>
    </xf>
    <xf numFmtId="0" fontId="49" fillId="0" borderId="0" xfId="0" applyFont="1"/>
    <xf numFmtId="0" fontId="13" fillId="3" borderId="1" xfId="3" applyFont="1" applyFill="1" applyBorder="1" applyAlignment="1">
      <alignment horizontal="center" vertical="center" wrapText="1"/>
    </xf>
    <xf numFmtId="0" fontId="37" fillId="0" borderId="0" xfId="3" applyFont="1" applyAlignment="1">
      <alignment vertical="center"/>
    </xf>
    <xf numFmtId="0" fontId="2" fillId="0" borderId="1" xfId="3"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pplyProtection="1">
      <alignment horizontal="center" vertical="center"/>
      <protection locked="0"/>
    </xf>
    <xf numFmtId="0" fontId="37" fillId="0" borderId="4" xfId="3" applyFont="1" applyBorder="1" applyAlignment="1">
      <alignment horizontal="center" vertical="center"/>
    </xf>
    <xf numFmtId="0" fontId="37" fillId="0" borderId="2" xfId="3" applyFont="1" applyBorder="1" applyAlignment="1">
      <alignment horizontal="center" vertical="center"/>
    </xf>
    <xf numFmtId="0" fontId="37" fillId="0" borderId="4" xfId="3" applyFont="1" applyBorder="1" applyAlignment="1">
      <alignment horizontal="center" vertical="center" wrapText="1"/>
    </xf>
    <xf numFmtId="0" fontId="37" fillId="0" borderId="3" xfId="3" applyFont="1" applyBorder="1" applyAlignment="1">
      <alignment horizontal="center" vertical="center" wrapText="1"/>
    </xf>
    <xf numFmtId="0" fontId="37" fillId="0" borderId="2" xfId="3" applyFont="1" applyBorder="1" applyAlignment="1">
      <alignment horizontal="center" vertical="center" wrapText="1"/>
    </xf>
    <xf numFmtId="0" fontId="5" fillId="0" borderId="0" xfId="0" applyFont="1" applyAlignment="1">
      <alignment horizontal="left" vertical="center"/>
    </xf>
    <xf numFmtId="0" fontId="37" fillId="0" borderId="1" xfId="3" applyFont="1" applyBorder="1" applyAlignment="1">
      <alignment horizontal="center" vertical="center"/>
    </xf>
    <xf numFmtId="0" fontId="37" fillId="0" borderId="1" xfId="3" applyFont="1" applyBorder="1" applyAlignment="1">
      <alignment horizontal="center" vertical="center" wrapText="1"/>
    </xf>
    <xf numFmtId="0" fontId="44" fillId="0" borderId="0" xfId="3" applyFont="1" applyAlignment="1">
      <alignment horizontal="left" vertical="center"/>
    </xf>
    <xf numFmtId="0" fontId="40" fillId="0" borderId="1" xfId="3" applyFont="1" applyBorder="1" applyAlignment="1">
      <alignment horizontal="left" vertical="center" wrapText="1"/>
    </xf>
    <xf numFmtId="0" fontId="15" fillId="0" borderId="0" xfId="0" applyFont="1" applyAlignment="1">
      <alignment horizontal="left" vertical="center" wrapText="1"/>
    </xf>
    <xf numFmtId="0" fontId="19" fillId="0" borderId="0" xfId="3" applyFont="1" applyAlignment="1">
      <alignment horizontal="center" vertical="center"/>
    </xf>
    <xf numFmtId="0" fontId="37" fillId="0" borderId="4" xfId="3" applyFont="1" applyBorder="1" applyAlignment="1">
      <alignment horizontal="left" vertical="center"/>
    </xf>
    <xf numFmtId="0" fontId="37" fillId="0" borderId="3" xfId="3" applyFont="1" applyBorder="1" applyAlignment="1">
      <alignment horizontal="left" vertical="center"/>
    </xf>
    <xf numFmtId="0" fontId="37" fillId="0" borderId="2" xfId="3" applyFont="1" applyBorder="1" applyAlignment="1">
      <alignment horizontal="left" vertical="center"/>
    </xf>
    <xf numFmtId="0" fontId="5" fillId="0" borderId="0" xfId="0" applyFont="1" applyAlignment="1" applyProtection="1">
      <alignment horizontal="left" vertical="center"/>
      <protection locked="0"/>
    </xf>
    <xf numFmtId="0" fontId="37" fillId="0" borderId="0" xfId="3" applyFont="1" applyAlignment="1">
      <alignment horizontal="left" vertical="center"/>
    </xf>
    <xf numFmtId="0" fontId="37" fillId="0" borderId="0" xfId="0" applyFont="1" applyAlignment="1">
      <alignment horizontal="left" vertical="center" wrapText="1"/>
    </xf>
    <xf numFmtId="0" fontId="42" fillId="0" borderId="1" xfId="0" applyFont="1" applyBorder="1" applyAlignment="1">
      <alignment horizontal="center" vertical="center" wrapText="1"/>
    </xf>
    <xf numFmtId="0" fontId="38" fillId="0" borderId="0" xfId="3" applyFont="1" applyAlignment="1">
      <alignment horizontal="left" vertical="center"/>
    </xf>
    <xf numFmtId="0" fontId="38" fillId="0" borderId="4" xfId="3" applyFont="1" applyBorder="1" applyAlignment="1">
      <alignment horizontal="center" vertical="center" wrapText="1"/>
    </xf>
    <xf numFmtId="0" fontId="38" fillId="0" borderId="3" xfId="3" applyFont="1" applyBorder="1" applyAlignment="1">
      <alignment horizontal="center" vertical="center" wrapText="1"/>
    </xf>
    <xf numFmtId="0" fontId="38" fillId="0" borderId="2" xfId="3" applyFont="1" applyBorder="1" applyAlignment="1">
      <alignment horizontal="center" vertical="center" wrapText="1"/>
    </xf>
    <xf numFmtId="0" fontId="40" fillId="0" borderId="4" xfId="3" applyFont="1" applyBorder="1" applyAlignment="1">
      <alignment horizontal="left" vertical="center" wrapText="1"/>
    </xf>
    <xf numFmtId="0" fontId="40" fillId="0" borderId="3" xfId="3" applyFont="1" applyBorder="1" applyAlignment="1">
      <alignment horizontal="left" vertical="center" wrapText="1"/>
    </xf>
    <xf numFmtId="0" fontId="40" fillId="0" borderId="2" xfId="3" applyFont="1" applyBorder="1" applyAlignment="1">
      <alignment horizontal="left" vertical="center" wrapText="1"/>
    </xf>
    <xf numFmtId="0" fontId="5" fillId="0" borderId="0" xfId="0" applyFont="1" applyAlignment="1">
      <alignment horizontal="center" vertical="center"/>
    </xf>
    <xf numFmtId="0" fontId="38" fillId="0" borderId="4" xfId="3" applyFont="1" applyBorder="1" applyAlignment="1">
      <alignment horizontal="center" vertical="center"/>
    </xf>
    <xf numFmtId="0" fontId="38" fillId="0" borderId="3" xfId="3" applyFont="1" applyBorder="1" applyAlignment="1">
      <alignment horizontal="center" vertical="center"/>
    </xf>
    <xf numFmtId="0" fontId="38" fillId="0" borderId="2" xfId="3" applyFont="1" applyBorder="1" applyAlignment="1">
      <alignment horizontal="center" vertical="center"/>
    </xf>
    <xf numFmtId="0" fontId="5" fillId="0" borderId="0" xfId="0" applyFont="1" applyAlignment="1">
      <alignment horizontal="right" vertical="top"/>
    </xf>
    <xf numFmtId="0" fontId="42"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center" vertical="center" wrapText="1"/>
    </xf>
    <xf numFmtId="0" fontId="33" fillId="0" borderId="0" xfId="0" applyFont="1" applyAlignment="1">
      <alignment horizontal="center" vertical="center" textRotation="90" wrapText="1"/>
    </xf>
    <xf numFmtId="0" fontId="26" fillId="0" borderId="0" xfId="0" applyFont="1" applyAlignment="1">
      <alignment horizontal="center" vertical="center" wrapText="1"/>
    </xf>
    <xf numFmtId="0" fontId="12" fillId="0" borderId="0" xfId="3" applyFont="1" applyAlignment="1">
      <alignment horizontal="left"/>
    </xf>
    <xf numFmtId="0" fontId="22" fillId="0" borderId="0" xfId="3" applyFont="1" applyAlignment="1">
      <alignment horizontal="left" wrapText="1"/>
    </xf>
    <xf numFmtId="0" fontId="24" fillId="0" borderId="0" xfId="0" applyFont="1" applyAlignment="1">
      <alignment horizontal="center" vertical="center" wrapText="1"/>
    </xf>
    <xf numFmtId="0" fontId="28" fillId="0" borderId="0" xfId="0" applyFont="1" applyAlignment="1">
      <alignment horizontal="center" vertical="center" wrapText="1"/>
    </xf>
    <xf numFmtId="0" fontId="25" fillId="0" borderId="0" xfId="0" applyFont="1" applyAlignment="1">
      <alignment vertical="center" wrapText="1"/>
    </xf>
    <xf numFmtId="0" fontId="38" fillId="0" borderId="0" xfId="0" applyFont="1" applyAlignment="1">
      <alignment horizontal="left" vertical="center" wrapText="1"/>
    </xf>
    <xf numFmtId="0" fontId="35" fillId="0" borderId="0" xfId="0" applyFont="1" applyAlignment="1">
      <alignment horizontal="left" vertical="center" wrapText="1" indent="1"/>
    </xf>
    <xf numFmtId="0" fontId="34" fillId="0" borderId="0" xfId="0" applyFont="1" applyAlignment="1">
      <alignment horizontal="center" vertical="center" textRotation="90" wrapText="1"/>
    </xf>
    <xf numFmtId="0" fontId="32" fillId="0" borderId="0" xfId="0" applyFont="1" applyAlignment="1">
      <alignment horizontal="center" vertical="center" wrapText="1"/>
    </xf>
    <xf numFmtId="0" fontId="38" fillId="0" borderId="8" xfId="3" applyFont="1" applyBorder="1" applyAlignment="1">
      <alignment horizontal="center" vertical="center" wrapText="1"/>
    </xf>
    <xf numFmtId="0" fontId="38" fillId="0" borderId="7" xfId="3" applyFont="1" applyBorder="1" applyAlignment="1">
      <alignment horizontal="center" vertical="center" wrapText="1"/>
    </xf>
    <xf numFmtId="0" fontId="38" fillId="0" borderId="6" xfId="3" applyFont="1" applyBorder="1" applyAlignment="1">
      <alignment horizontal="center" vertical="center" wrapText="1"/>
    </xf>
    <xf numFmtId="0" fontId="29" fillId="0" borderId="0" xfId="0" applyFont="1" applyAlignment="1">
      <alignment horizontal="center" vertical="center" wrapText="1"/>
    </xf>
    <xf numFmtId="0" fontId="19" fillId="0" borderId="0" xfId="3" applyFont="1" applyAlignment="1">
      <alignment horizontal="center" vertical="center" wrapText="1"/>
    </xf>
    <xf numFmtId="14" fontId="19" fillId="0" borderId="0" xfId="3" applyNumberFormat="1" applyFont="1" applyAlignment="1">
      <alignment horizontal="center" vertical="center" wrapText="1"/>
    </xf>
    <xf numFmtId="14" fontId="19" fillId="0" borderId="0" xfId="3" applyNumberFormat="1" applyFont="1" applyAlignment="1">
      <alignment horizontal="center" vertical="center"/>
    </xf>
    <xf numFmtId="0" fontId="19" fillId="0" borderId="0" xfId="3" applyFont="1" applyAlignment="1">
      <alignment horizontal="center" vertical="top" wrapText="1"/>
    </xf>
    <xf numFmtId="0" fontId="20" fillId="0" borderId="0" xfId="3" applyFont="1" applyAlignment="1">
      <alignment horizontal="center" vertical="center" wrapText="1"/>
    </xf>
    <xf numFmtId="0" fontId="20" fillId="0" borderId="0" xfId="0" quotePrefix="1" applyFont="1" applyAlignment="1">
      <alignment horizontal="center" vertical="center" wrapText="1"/>
    </xf>
    <xf numFmtId="0" fontId="20" fillId="0" borderId="0" xfId="3" applyFont="1" applyAlignment="1">
      <alignment horizontal="center" wrapText="1"/>
    </xf>
    <xf numFmtId="0" fontId="20" fillId="0" borderId="0" xfId="0" applyFont="1" applyAlignment="1">
      <alignment horizontal="center" vertical="center" wrapText="1"/>
    </xf>
    <xf numFmtId="0" fontId="5" fillId="0" borderId="0" xfId="0" applyFont="1" applyAlignment="1">
      <alignment horizontal="center" vertical="top" wrapText="1"/>
    </xf>
    <xf numFmtId="0" fontId="38" fillId="0" borderId="0" xfId="3" applyFont="1" applyAlignment="1">
      <alignment horizontal="left" vertical="top" wrapText="1"/>
    </xf>
    <xf numFmtId="0" fontId="43" fillId="0" borderId="0" xfId="3" applyFont="1" applyAlignment="1">
      <alignment horizontal="left" vertical="center"/>
    </xf>
    <xf numFmtId="0" fontId="37" fillId="0" borderId="0" xfId="3" applyFont="1" applyAlignment="1">
      <alignment horizontal="left" vertical="center" wrapText="1"/>
    </xf>
    <xf numFmtId="0" fontId="38" fillId="0" borderId="0" xfId="3" applyFont="1" applyAlignment="1">
      <alignment horizontal="left" vertical="center" wrapText="1"/>
    </xf>
    <xf numFmtId="0" fontId="16"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1" fillId="2" borderId="1" xfId="5" applyFont="1" applyFill="1" applyBorder="1" applyAlignment="1" applyProtection="1">
      <alignment horizontal="center" vertical="center" wrapText="1"/>
      <protection locked="0"/>
    </xf>
    <xf numFmtId="0" fontId="5" fillId="2" borderId="1" xfId="3" applyFont="1" applyFill="1" applyBorder="1" applyAlignment="1">
      <alignment horizontal="center" vertical="center" wrapText="1"/>
    </xf>
    <xf numFmtId="0" fontId="5" fillId="2" borderId="1" xfId="3" applyFont="1" applyFill="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cellXfs>
  <cellStyles count="6">
    <cellStyle name="Hyperlink" xfId="5" builtinId="8"/>
    <cellStyle name="Normal" xfId="0" builtinId="0"/>
    <cellStyle name="Normal 2" xfId="1" xr:uid="{00000000-0005-0000-0000-000001000000}"/>
    <cellStyle name="Normal 2 2" xfId="3" xr:uid="{788B3583-B58C-4B84-BD33-53E42DAC12D2}"/>
    <cellStyle name="Normal 3" xfId="2" xr:uid="{00000000-0005-0000-0000-000002000000}"/>
    <cellStyle name="Normal 3 2" xfId="4" xr:uid="{3D1BD74F-DE25-477C-9542-6AF489E367BA}"/>
  </cellStyles>
  <dxfs count="75">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b/>
        <i val="0"/>
      </font>
      <fill>
        <patternFill>
          <bgColor rgb="FFFFC000"/>
        </patternFill>
      </fill>
    </dxf>
    <dxf>
      <font>
        <b/>
        <i val="0"/>
      </font>
      <fill>
        <patternFill>
          <bgColor rgb="FF00FF00"/>
        </patternFill>
      </fill>
    </dxf>
    <dxf>
      <font>
        <b/>
        <i val="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color rgb="FFFFC000"/>
      <color rgb="FF00FE73"/>
      <color rgb="FFF2F2F2"/>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jpg"/><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8</xdr:col>
      <xdr:colOff>133350</xdr:colOff>
      <xdr:row>17</xdr:row>
      <xdr:rowOff>76189</xdr:rowOff>
    </xdr:from>
    <xdr:to>
      <xdr:col>8</xdr:col>
      <xdr:colOff>590550</xdr:colOff>
      <xdr:row>17</xdr:row>
      <xdr:rowOff>447664</xdr:rowOff>
    </xdr:to>
    <xdr:pic>
      <xdr:nvPicPr>
        <xdr:cNvPr id="2" name="Picture 204">
          <a:extLst>
            <a:ext uri="{FF2B5EF4-FFF2-40B4-BE49-F238E27FC236}">
              <a16:creationId xmlns:a16="http://schemas.microsoft.com/office/drawing/2014/main" id="{F9B9EF3C-965C-4E8E-BD33-0FEFB5FE8691}"/>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5353050" y="2828914"/>
          <a:ext cx="45720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133350</xdr:colOff>
      <xdr:row>16</xdr:row>
      <xdr:rowOff>61906</xdr:rowOff>
    </xdr:from>
    <xdr:to>
      <xdr:col>8</xdr:col>
      <xdr:colOff>590550</xdr:colOff>
      <xdr:row>16</xdr:row>
      <xdr:rowOff>433381</xdr:rowOff>
    </xdr:to>
    <xdr:pic>
      <xdr:nvPicPr>
        <xdr:cNvPr id="3" name="Picture 201">
          <a:extLst>
            <a:ext uri="{FF2B5EF4-FFF2-40B4-BE49-F238E27FC236}">
              <a16:creationId xmlns:a16="http://schemas.microsoft.com/office/drawing/2014/main" id="{8CC53FBA-0851-47CA-A45E-B9645B78FA5A}"/>
            </a:ext>
          </a:extLst>
        </xdr:cNvPr>
        <xdr:cNvPicPr>
          <a:picLocks noChangeAspect="1" noChangeArrowheads="1"/>
        </xdr:cNvPicPr>
      </xdr:nvPicPr>
      <xdr:blipFill>
        <a:blip xmlns:r="http://schemas.openxmlformats.org/officeDocument/2006/relationships" r:embed="rId2" cstate="print">
          <a:grayscl/>
          <a:biLevel thresh="50000"/>
          <a:extLst>
            <a:ext uri="{28A0092B-C50C-407E-A947-70E740481C1C}">
              <a14:useLocalDpi xmlns:a14="http://schemas.microsoft.com/office/drawing/2010/main" val="0"/>
            </a:ext>
          </a:extLst>
        </a:blip>
        <a:srcRect/>
        <a:stretch>
          <a:fillRect/>
        </a:stretch>
      </xdr:blipFill>
      <xdr:spPr bwMode="auto">
        <a:xfrm>
          <a:off x="5353050" y="2652706"/>
          <a:ext cx="457200" cy="100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238125</xdr:colOff>
      <xdr:row>16</xdr:row>
      <xdr:rowOff>66675</xdr:rowOff>
    </xdr:from>
    <xdr:to>
      <xdr:col>13</xdr:col>
      <xdr:colOff>695325</xdr:colOff>
      <xdr:row>16</xdr:row>
      <xdr:rowOff>466725</xdr:rowOff>
    </xdr:to>
    <xdr:pic>
      <xdr:nvPicPr>
        <xdr:cNvPr id="4" name="Picture 75">
          <a:extLst>
            <a:ext uri="{FF2B5EF4-FFF2-40B4-BE49-F238E27FC236}">
              <a16:creationId xmlns:a16="http://schemas.microsoft.com/office/drawing/2014/main" id="{2FBEBF7B-B284-431E-AB6C-2F574CC27D1B}"/>
            </a:ext>
          </a:extLst>
        </xdr:cNvPr>
        <xdr:cNvPicPr>
          <a:picLocks noChangeAspect="1" noChangeArrowheads="1"/>
        </xdr:cNvPicPr>
      </xdr:nvPicPr>
      <xdr:blipFill>
        <a:blip xmlns:r="http://schemas.openxmlformats.org/officeDocument/2006/relationships" r:embed="rId3" cstate="print">
          <a:grayscl/>
          <a:biLevel thresh="50000"/>
          <a:extLst>
            <a:ext uri="{28A0092B-C50C-407E-A947-70E740481C1C}">
              <a14:useLocalDpi xmlns:a14="http://schemas.microsoft.com/office/drawing/2010/main" val="0"/>
            </a:ext>
          </a:extLst>
        </a:blip>
        <a:srcRect/>
        <a:stretch>
          <a:fillRect/>
        </a:stretch>
      </xdr:blipFill>
      <xdr:spPr bwMode="auto">
        <a:xfrm>
          <a:off x="8720138" y="2657475"/>
          <a:ext cx="414338"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333375</xdr:colOff>
      <xdr:row>17</xdr:row>
      <xdr:rowOff>114300</xdr:rowOff>
    </xdr:from>
    <xdr:to>
      <xdr:col>13</xdr:col>
      <xdr:colOff>600075</xdr:colOff>
      <xdr:row>17</xdr:row>
      <xdr:rowOff>390525</xdr:rowOff>
    </xdr:to>
    <xdr:pic>
      <xdr:nvPicPr>
        <xdr:cNvPr id="5" name="Picture 202">
          <a:extLst>
            <a:ext uri="{FF2B5EF4-FFF2-40B4-BE49-F238E27FC236}">
              <a16:creationId xmlns:a16="http://schemas.microsoft.com/office/drawing/2014/main" id="{868F4F4F-4A22-4F99-A82B-73C196A32F03}"/>
            </a:ext>
          </a:extLst>
        </xdr:cNvPr>
        <xdr:cNvPicPr>
          <a:picLocks noChangeAspect="1" noChangeArrowheads="1"/>
        </xdr:cNvPicPr>
      </xdr:nvPicPr>
      <xdr:blipFill>
        <a:blip xmlns:r="http://schemas.openxmlformats.org/officeDocument/2006/relationships" r:embed="rId4" cstate="print">
          <a:grayscl/>
          <a:biLevel thresh="50000"/>
          <a:extLst>
            <a:ext uri="{28A0092B-C50C-407E-A947-70E740481C1C}">
              <a14:useLocalDpi xmlns:a14="http://schemas.microsoft.com/office/drawing/2010/main" val="0"/>
            </a:ext>
          </a:extLst>
        </a:blip>
        <a:srcRect/>
        <a:stretch>
          <a:fillRect/>
        </a:stretch>
      </xdr:blipFill>
      <xdr:spPr bwMode="auto">
        <a:xfrm>
          <a:off x="8815388" y="2867025"/>
          <a:ext cx="266700"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142866</xdr:colOff>
      <xdr:row>18</xdr:row>
      <xdr:rowOff>76200</xdr:rowOff>
    </xdr:from>
    <xdr:to>
      <xdr:col>8</xdr:col>
      <xdr:colOff>600066</xdr:colOff>
      <xdr:row>18</xdr:row>
      <xdr:rowOff>438150</xdr:rowOff>
    </xdr:to>
    <xdr:pic>
      <xdr:nvPicPr>
        <xdr:cNvPr id="6" name="Picture 21">
          <a:extLst>
            <a:ext uri="{FF2B5EF4-FFF2-40B4-BE49-F238E27FC236}">
              <a16:creationId xmlns:a16="http://schemas.microsoft.com/office/drawing/2014/main" id="{484F8560-F02A-42AD-9AB4-98BF86E7DAA8}"/>
            </a:ext>
          </a:extLst>
        </xdr:cNvPr>
        <xdr:cNvPicPr>
          <a:picLocks noChangeAspect="1" noChangeArrowheads="1"/>
        </xdr:cNvPicPr>
      </xdr:nvPicPr>
      <xdr:blipFill>
        <a:blip xmlns:r="http://schemas.openxmlformats.org/officeDocument/2006/relationships" r:embed="rId5" cstate="print">
          <a:grayscl/>
          <a:biLevel thresh="50000"/>
          <a:extLst>
            <a:ext uri="{28A0092B-C50C-407E-A947-70E740481C1C}">
              <a14:useLocalDpi xmlns:a14="http://schemas.microsoft.com/office/drawing/2010/main" val="0"/>
            </a:ext>
          </a:extLst>
        </a:blip>
        <a:srcRect/>
        <a:stretch>
          <a:fillRect/>
        </a:stretch>
      </xdr:blipFill>
      <xdr:spPr bwMode="auto">
        <a:xfrm>
          <a:off x="5362566" y="2990850"/>
          <a:ext cx="45720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95250</xdr:colOff>
      <xdr:row>44</xdr:row>
      <xdr:rowOff>76201</xdr:rowOff>
    </xdr:from>
    <xdr:ext cx="12053888" cy="5419724"/>
    <xdr:pic>
      <xdr:nvPicPr>
        <xdr:cNvPr id="7" name="Picture 6">
          <a:extLst>
            <a:ext uri="{FF2B5EF4-FFF2-40B4-BE49-F238E27FC236}">
              <a16:creationId xmlns:a16="http://schemas.microsoft.com/office/drawing/2014/main" id="{347B0FE9-853E-43FC-8E04-60D5EAC361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19075" y="20454939"/>
          <a:ext cx="12053888" cy="5419724"/>
        </a:xfrm>
        <a:prstGeom prst="rect">
          <a:avLst/>
        </a:prstGeom>
      </xdr:spPr>
    </xdr:pic>
    <xdr:clientData/>
  </xdr:oneCellAnchor>
  <xdr:twoCellAnchor editAs="oneCell">
    <xdr:from>
      <xdr:col>13</xdr:col>
      <xdr:colOff>271461</xdr:colOff>
      <xdr:row>18</xdr:row>
      <xdr:rowOff>28575</xdr:rowOff>
    </xdr:from>
    <xdr:to>
      <xdr:col>13</xdr:col>
      <xdr:colOff>695322</xdr:colOff>
      <xdr:row>18</xdr:row>
      <xdr:rowOff>447674</xdr:rowOff>
    </xdr:to>
    <xdr:pic>
      <xdr:nvPicPr>
        <xdr:cNvPr id="12" name="Picture 11">
          <a:extLst>
            <a:ext uri="{FF2B5EF4-FFF2-40B4-BE49-F238E27FC236}">
              <a16:creationId xmlns:a16="http://schemas.microsoft.com/office/drawing/2014/main" id="{815BC8FB-A2F3-40EF-B6D6-B08ADBA8B94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flipH="1">
          <a:off x="9925049" y="6405563"/>
          <a:ext cx="419099" cy="419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yquality.com.au/ljungstrom/sites/myquality.com.au.ljungstrom/files/documents/SWM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NSW"/>
      <sheetName val="NT"/>
      <sheetName val="QLD"/>
      <sheetName val="SA"/>
      <sheetName val="TAS"/>
      <sheetName val="VIC"/>
      <sheetName val="WA"/>
      <sheetName val="Job Activity"/>
      <sheetName val="Sign Off"/>
      <sheetName val="Data"/>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16.bin"/><Relationship Id="rId1" Type="http://schemas.openxmlformats.org/officeDocument/2006/relationships/hyperlink" Target="http://www.sds.managementsystem.net.au/" TargetMode="External"/><Relationship Id="rId5" Type="http://schemas.openxmlformats.org/officeDocument/2006/relationships/comments" Target="../comments8.xml"/><Relationship Id="rId4" Type="http://schemas.openxmlformats.org/officeDocument/2006/relationships/vmlDrawing" Target="../drawings/vmlDrawing24.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vmlDrawing" Target="../drawings/vmlDrawing27.vml"/><Relationship Id="rId1" Type="http://schemas.openxmlformats.org/officeDocument/2006/relationships/printerSettings" Target="../printerSettings/printerSettings18.bin"/><Relationship Id="rId4" Type="http://schemas.openxmlformats.org/officeDocument/2006/relationships/comments" Target="../comments10.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vmlDrawing" Target="../drawings/vmlDrawing29.vml"/><Relationship Id="rId1" Type="http://schemas.openxmlformats.org/officeDocument/2006/relationships/printerSettings" Target="../printerSettings/printerSettings19.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vmlDrawing" Target="../drawings/vmlDrawing31.vml"/><Relationship Id="rId1" Type="http://schemas.openxmlformats.org/officeDocument/2006/relationships/printerSettings" Target="../printerSettings/printerSettings20.bin"/><Relationship Id="rId4" Type="http://schemas.openxmlformats.org/officeDocument/2006/relationships/comments" Target="../comments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vmlDrawing" Target="../drawings/vmlDrawing33.vml"/><Relationship Id="rId1" Type="http://schemas.openxmlformats.org/officeDocument/2006/relationships/printerSettings" Target="../printerSettings/printerSettings21.bin"/><Relationship Id="rId4" Type="http://schemas.openxmlformats.org/officeDocument/2006/relationships/comments" Target="../comments1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1FEEC-9190-49BB-BECF-2DD3ED13078D}">
  <sheetPr codeName="Sheet4">
    <pageSetUpPr fitToPage="1"/>
  </sheetPr>
  <dimension ref="A1:V61"/>
  <sheetViews>
    <sheetView showGridLines="0" showRowColHeaders="0" tabSelected="1" zoomScaleNormal="100" workbookViewId="0"/>
  </sheetViews>
  <sheetFormatPr defaultColWidth="9.140625" defaultRowHeight="12.75" x14ac:dyDescent="0.2"/>
  <cols>
    <col min="1" max="1" width="1.7109375" style="18" customWidth="1"/>
    <col min="2" max="2" width="4.7109375" style="18" customWidth="1"/>
    <col min="3" max="3" width="36.7109375" style="18" bestFit="1" customWidth="1"/>
    <col min="4" max="4" width="9.140625" style="18"/>
    <col min="5" max="6" width="10.7109375" style="18" customWidth="1"/>
    <col min="7" max="7" width="4.7109375" style="18" customWidth="1"/>
    <col min="8" max="8" width="13.7109375" style="18" customWidth="1"/>
    <col min="9" max="9" width="10.7109375" style="18" customWidth="1"/>
    <col min="10" max="11" width="9.140625" style="18"/>
    <col min="12" max="12" width="4.7109375" style="18" customWidth="1"/>
    <col min="13" max="13" width="9.140625" style="18"/>
    <col min="14" max="14" width="12.5703125" style="18" bestFit="1" customWidth="1"/>
    <col min="15" max="20" width="9.140625" style="18"/>
    <col min="21" max="21" width="21.7109375" style="18" bestFit="1" customWidth="1"/>
    <col min="22" max="22" width="36.5703125" style="18" bestFit="1" customWidth="1"/>
    <col min="23" max="16384" width="9.140625" style="18"/>
  </cols>
  <sheetData>
    <row r="1" spans="1:17" ht="20.65" customHeight="1" x14ac:dyDescent="0.2">
      <c r="B1" s="133"/>
      <c r="C1" s="133"/>
      <c r="D1" s="133"/>
      <c r="E1" s="133"/>
      <c r="F1" s="133"/>
      <c r="G1" s="133"/>
      <c r="H1" s="133"/>
      <c r="I1" s="133"/>
      <c r="J1" s="133"/>
      <c r="K1" s="133"/>
      <c r="L1" s="133"/>
      <c r="M1" s="133"/>
      <c r="N1" s="133"/>
      <c r="O1" s="133"/>
      <c r="P1" s="133"/>
      <c r="Q1" s="133"/>
    </row>
    <row r="2" spans="1:17" ht="31.5" x14ac:dyDescent="0.2">
      <c r="A2" s="58"/>
      <c r="B2" s="112" t="s">
        <v>0</v>
      </c>
      <c r="C2" s="112"/>
      <c r="D2" s="112"/>
      <c r="E2" s="112"/>
      <c r="F2" s="112"/>
      <c r="G2" s="112"/>
      <c r="H2" s="112"/>
      <c r="I2" s="60"/>
      <c r="J2" s="60"/>
      <c r="K2" s="60"/>
      <c r="L2" s="137" t="s">
        <v>1</v>
      </c>
      <c r="M2" s="137"/>
      <c r="N2" s="164"/>
      <c r="O2" s="164"/>
      <c r="P2" s="164"/>
      <c r="Q2" s="164"/>
    </row>
    <row r="3" spans="1:17" ht="31.5" x14ac:dyDescent="0.2">
      <c r="A3" s="58"/>
      <c r="B3" s="106" t="s">
        <v>2</v>
      </c>
      <c r="C3" s="106"/>
      <c r="D3" s="106"/>
      <c r="E3" s="106"/>
      <c r="F3" s="106"/>
      <c r="G3" s="59"/>
      <c r="H3" s="122" t="s">
        <v>3</v>
      </c>
      <c r="I3" s="122"/>
      <c r="J3" s="122"/>
      <c r="K3" s="122"/>
      <c r="L3" s="122"/>
      <c r="M3" s="122"/>
      <c r="N3" s="164"/>
      <c r="O3" s="164"/>
      <c r="P3" s="164"/>
      <c r="Q3" s="164"/>
    </row>
    <row r="4" spans="1:17" ht="26.25" x14ac:dyDescent="0.2">
      <c r="A4" s="57"/>
      <c r="B4" s="112" t="s">
        <v>4</v>
      </c>
      <c r="C4" s="112"/>
      <c r="D4" s="112"/>
      <c r="E4" s="112"/>
      <c r="F4" s="112"/>
      <c r="G4" s="112"/>
      <c r="H4" s="112"/>
      <c r="I4" s="112"/>
      <c r="J4" s="112"/>
      <c r="K4" s="112"/>
      <c r="L4" s="112"/>
      <c r="M4" s="112"/>
      <c r="N4" s="112"/>
      <c r="O4" s="112"/>
      <c r="P4" s="112"/>
    </row>
    <row r="5" spans="1:17" s="56" customFormat="1" ht="25.5" customHeight="1" x14ac:dyDescent="0.2">
      <c r="B5" s="117" t="s">
        <v>5</v>
      </c>
      <c r="C5" s="117"/>
      <c r="D5" s="117"/>
      <c r="E5" s="117"/>
      <c r="F5" s="117"/>
      <c r="G5" s="117"/>
      <c r="H5" s="117"/>
      <c r="I5" s="117"/>
      <c r="J5" s="117"/>
      <c r="K5" s="117"/>
      <c r="L5" s="117"/>
      <c r="M5" s="117"/>
      <c r="N5" s="117"/>
      <c r="O5" s="117"/>
      <c r="P5" s="117"/>
      <c r="Q5" s="117"/>
    </row>
    <row r="6" spans="1:17" ht="14.25" customHeight="1" x14ac:dyDescent="0.2">
      <c r="B6" s="117"/>
      <c r="C6" s="117"/>
      <c r="D6" s="117"/>
      <c r="E6" s="117"/>
      <c r="F6" s="117"/>
      <c r="G6" s="117"/>
      <c r="H6" s="117"/>
      <c r="I6" s="117"/>
      <c r="J6" s="117"/>
      <c r="K6" s="117"/>
      <c r="L6" s="117"/>
      <c r="M6" s="117"/>
      <c r="N6" s="117"/>
      <c r="O6" s="117"/>
      <c r="P6" s="117"/>
      <c r="Q6" s="117"/>
    </row>
    <row r="7" spans="1:17" ht="43.5" customHeight="1" x14ac:dyDescent="0.2">
      <c r="B7" s="115" t="s">
        <v>6</v>
      </c>
      <c r="C7" s="115"/>
      <c r="D7" s="115"/>
      <c r="E7" s="115"/>
      <c r="F7" s="115"/>
      <c r="G7" s="115"/>
      <c r="H7" s="115"/>
      <c r="I7" s="115"/>
      <c r="J7" s="115"/>
      <c r="K7" s="115"/>
      <c r="L7" s="115"/>
      <c r="M7" s="115"/>
      <c r="N7" s="115"/>
      <c r="O7" s="115"/>
      <c r="P7" s="115"/>
    </row>
    <row r="8" spans="1:17" ht="24" customHeight="1" x14ac:dyDescent="0.2">
      <c r="B8" s="61" t="s">
        <v>7</v>
      </c>
      <c r="C8" s="116" t="s">
        <v>8</v>
      </c>
      <c r="D8" s="116"/>
      <c r="E8" s="116"/>
      <c r="F8" s="116"/>
      <c r="G8" s="61"/>
      <c r="H8" s="116" t="s">
        <v>9</v>
      </c>
      <c r="I8" s="116"/>
      <c r="J8" s="116"/>
      <c r="K8" s="116"/>
      <c r="L8" s="61"/>
      <c r="M8" s="130" t="s">
        <v>10</v>
      </c>
      <c r="N8" s="131"/>
      <c r="O8" s="131"/>
      <c r="P8" s="131"/>
      <c r="Q8" s="132"/>
    </row>
    <row r="9" spans="1:17" ht="30.75" customHeight="1" x14ac:dyDescent="0.2">
      <c r="B9" s="61"/>
      <c r="C9" s="116" t="s">
        <v>11</v>
      </c>
      <c r="D9" s="116"/>
      <c r="E9" s="116"/>
      <c r="F9" s="116"/>
      <c r="G9" s="61"/>
      <c r="H9" s="130" t="s">
        <v>12</v>
      </c>
      <c r="I9" s="131"/>
      <c r="J9" s="131"/>
      <c r="K9" s="132"/>
      <c r="L9" s="61"/>
      <c r="M9" s="130" t="s">
        <v>13</v>
      </c>
      <c r="N9" s="131"/>
      <c r="O9" s="131"/>
      <c r="P9" s="131"/>
      <c r="Q9" s="132"/>
    </row>
    <row r="10" spans="1:17" ht="42.75" customHeight="1" x14ac:dyDescent="0.2">
      <c r="B10" s="61"/>
      <c r="C10" s="116" t="s">
        <v>14</v>
      </c>
      <c r="D10" s="116"/>
      <c r="E10" s="116"/>
      <c r="F10" s="116"/>
      <c r="G10" s="61"/>
      <c r="H10" s="130" t="s">
        <v>15</v>
      </c>
      <c r="I10" s="131"/>
      <c r="J10" s="131"/>
      <c r="K10" s="132"/>
      <c r="L10" s="61"/>
      <c r="M10" s="130" t="s">
        <v>16</v>
      </c>
      <c r="N10" s="131"/>
      <c r="O10" s="131"/>
      <c r="P10" s="131"/>
      <c r="Q10" s="132"/>
    </row>
    <row r="11" spans="1:17" ht="34.5" customHeight="1" x14ac:dyDescent="0.2">
      <c r="B11" s="61"/>
      <c r="C11" s="116" t="s">
        <v>17</v>
      </c>
      <c r="D11" s="116"/>
      <c r="E11" s="116"/>
      <c r="F11" s="116"/>
      <c r="G11" s="61"/>
      <c r="H11" s="130" t="s">
        <v>18</v>
      </c>
      <c r="I11" s="131"/>
      <c r="J11" s="131"/>
      <c r="K11" s="132"/>
      <c r="L11" s="61"/>
      <c r="M11" s="130" t="s">
        <v>19</v>
      </c>
      <c r="N11" s="131"/>
      <c r="O11" s="131"/>
      <c r="P11" s="131"/>
      <c r="Q11" s="132"/>
    </row>
    <row r="12" spans="1:17" ht="33.75" customHeight="1" x14ac:dyDescent="0.2">
      <c r="B12" s="61"/>
      <c r="C12" s="116" t="s">
        <v>20</v>
      </c>
      <c r="D12" s="116"/>
      <c r="E12" s="116"/>
      <c r="F12" s="116"/>
      <c r="G12" s="61"/>
      <c r="H12" s="130" t="s">
        <v>21</v>
      </c>
      <c r="I12" s="131"/>
      <c r="J12" s="131"/>
      <c r="K12" s="132"/>
      <c r="L12" s="61"/>
      <c r="M12" s="130" t="s">
        <v>22</v>
      </c>
      <c r="N12" s="131"/>
      <c r="O12" s="131"/>
      <c r="P12" s="131"/>
      <c r="Q12" s="132"/>
    </row>
    <row r="13" spans="1:17" ht="27" customHeight="1" x14ac:dyDescent="0.2">
      <c r="B13" s="61"/>
      <c r="C13" s="116" t="s">
        <v>23</v>
      </c>
      <c r="D13" s="116"/>
      <c r="E13" s="116"/>
      <c r="F13" s="116"/>
      <c r="G13" s="61"/>
      <c r="H13" s="130" t="s">
        <v>24</v>
      </c>
      <c r="I13" s="131"/>
      <c r="J13" s="131"/>
      <c r="K13" s="132"/>
      <c r="L13" s="61"/>
      <c r="M13" s="130" t="s">
        <v>25</v>
      </c>
      <c r="N13" s="131"/>
      <c r="O13" s="131"/>
      <c r="P13" s="131"/>
      <c r="Q13" s="132"/>
    </row>
    <row r="14" spans="1:17" ht="12.75" customHeight="1" x14ac:dyDescent="0.2">
      <c r="B14" s="55"/>
      <c r="C14" s="55"/>
      <c r="D14" s="55"/>
      <c r="E14" s="55"/>
      <c r="F14" s="55"/>
      <c r="G14" s="54"/>
      <c r="H14" s="54"/>
      <c r="I14" s="54"/>
      <c r="K14" s="27"/>
      <c r="L14" s="27"/>
      <c r="M14" s="27"/>
      <c r="N14" s="27"/>
      <c r="O14" s="27"/>
    </row>
    <row r="15" spans="1:17" ht="20.100000000000001" customHeight="1" x14ac:dyDescent="0.2">
      <c r="B15" s="115" t="s">
        <v>26</v>
      </c>
      <c r="C15" s="115"/>
      <c r="D15" s="115"/>
      <c r="E15" s="115"/>
      <c r="F15" s="115"/>
      <c r="G15" s="115"/>
      <c r="H15" s="115"/>
      <c r="I15" s="115"/>
      <c r="J15" s="115"/>
      <c r="K15" s="115"/>
      <c r="L15" s="115"/>
      <c r="M15" s="115"/>
      <c r="N15" s="115"/>
      <c r="O15" s="115"/>
      <c r="P15" s="115"/>
    </row>
    <row r="16" spans="1:17" ht="12.75" customHeight="1" x14ac:dyDescent="0.2">
      <c r="B16" s="118"/>
      <c r="C16" s="118"/>
      <c r="D16" s="118"/>
      <c r="E16" s="55"/>
      <c r="F16" s="55"/>
      <c r="G16" s="54"/>
      <c r="H16" s="54"/>
      <c r="I16" s="54"/>
      <c r="K16" s="27"/>
      <c r="L16" s="27"/>
      <c r="M16" s="27"/>
      <c r="N16" s="27"/>
      <c r="O16" s="27"/>
      <c r="P16" s="27"/>
    </row>
    <row r="17" spans="2:22" ht="39.950000000000003" customHeight="1" x14ac:dyDescent="0.2">
      <c r="B17" s="41"/>
      <c r="C17" s="41"/>
      <c r="D17" s="52"/>
      <c r="E17" s="119" t="s">
        <v>27</v>
      </c>
      <c r="F17" s="120"/>
      <c r="G17" s="120"/>
      <c r="H17" s="121"/>
      <c r="I17" s="53"/>
      <c r="J17" s="119" t="s">
        <v>28</v>
      </c>
      <c r="K17" s="120"/>
      <c r="L17" s="120"/>
      <c r="M17" s="121"/>
      <c r="N17" s="51"/>
      <c r="O17" s="50"/>
      <c r="P17" s="27"/>
      <c r="S17" s="26"/>
      <c r="T17" s="25"/>
      <c r="U17" s="26"/>
      <c r="V17" s="25"/>
    </row>
    <row r="18" spans="2:22" ht="39.950000000000003" customHeight="1" x14ac:dyDescent="0.2">
      <c r="B18" s="41"/>
      <c r="C18" s="41"/>
      <c r="D18" s="52"/>
      <c r="E18" s="119" t="s">
        <v>29</v>
      </c>
      <c r="F18" s="120"/>
      <c r="G18" s="120"/>
      <c r="H18" s="121"/>
      <c r="I18" s="51"/>
      <c r="J18" s="119" t="s">
        <v>30</v>
      </c>
      <c r="K18" s="120"/>
      <c r="L18" s="120"/>
      <c r="M18" s="121"/>
      <c r="N18" s="51"/>
      <c r="O18" s="50"/>
      <c r="P18" s="27"/>
      <c r="S18" s="26"/>
      <c r="T18" s="25"/>
      <c r="U18" s="26"/>
      <c r="V18" s="25"/>
    </row>
    <row r="19" spans="2:22" ht="39.950000000000003" customHeight="1" x14ac:dyDescent="0.2">
      <c r="B19" s="41"/>
      <c r="C19" s="41"/>
      <c r="D19" s="52"/>
      <c r="E19" s="119" t="s">
        <v>31</v>
      </c>
      <c r="F19" s="120"/>
      <c r="G19" s="120"/>
      <c r="H19" s="121"/>
      <c r="I19" s="51"/>
      <c r="J19" s="119" t="s">
        <v>32</v>
      </c>
      <c r="K19" s="120"/>
      <c r="L19" s="120"/>
      <c r="M19" s="121"/>
      <c r="N19" s="51"/>
      <c r="O19" s="50"/>
      <c r="P19" s="27"/>
      <c r="S19" s="26"/>
      <c r="T19" s="25"/>
      <c r="U19" s="26"/>
      <c r="V19" s="25"/>
    </row>
    <row r="20" spans="2:22" ht="15" customHeight="1" x14ac:dyDescent="0.2">
      <c r="B20" s="41"/>
      <c r="C20" s="41"/>
      <c r="D20" s="41"/>
      <c r="E20" s="41"/>
      <c r="F20" s="41"/>
      <c r="G20" s="41"/>
      <c r="H20" s="41"/>
      <c r="I20" s="41"/>
      <c r="J20" s="41"/>
      <c r="K20" s="41"/>
      <c r="L20" s="41"/>
      <c r="M20" s="41"/>
      <c r="N20" s="41"/>
      <c r="O20" s="41"/>
      <c r="P20" s="27"/>
      <c r="S20" s="26"/>
      <c r="T20" s="25"/>
      <c r="U20" s="26"/>
      <c r="V20" s="25"/>
    </row>
    <row r="21" spans="2:22" ht="20.100000000000001" customHeight="1" x14ac:dyDescent="0.2">
      <c r="B21" s="115" t="s">
        <v>33</v>
      </c>
      <c r="C21" s="115"/>
      <c r="D21" s="115"/>
      <c r="E21" s="115"/>
      <c r="F21" s="115"/>
      <c r="G21" s="115"/>
      <c r="H21" s="115"/>
      <c r="I21" s="115"/>
      <c r="J21" s="115"/>
      <c r="K21" s="115"/>
      <c r="L21" s="115"/>
      <c r="M21" s="115"/>
      <c r="N21" s="115"/>
      <c r="O21" s="115"/>
      <c r="P21" s="115"/>
    </row>
    <row r="22" spans="2:22" ht="29.25" customHeight="1" x14ac:dyDescent="0.2">
      <c r="B22" s="41"/>
      <c r="C22" s="41"/>
      <c r="D22" s="41"/>
      <c r="E22" s="113" t="s">
        <v>34</v>
      </c>
      <c r="F22" s="113"/>
      <c r="G22" s="113"/>
      <c r="H22" s="113"/>
      <c r="I22" s="113" t="s">
        <v>35</v>
      </c>
      <c r="J22" s="113"/>
      <c r="K22" s="113" t="s">
        <v>34</v>
      </c>
      <c r="L22" s="113"/>
      <c r="M22" s="113"/>
      <c r="N22" s="113"/>
      <c r="O22" s="113" t="s">
        <v>35</v>
      </c>
      <c r="P22" s="113"/>
      <c r="S22" s="26"/>
      <c r="T22" s="25"/>
      <c r="U22" s="26"/>
      <c r="V22" s="25"/>
    </row>
    <row r="23" spans="2:22" ht="39.950000000000003" customHeight="1" x14ac:dyDescent="0.2">
      <c r="B23" s="41"/>
      <c r="C23" s="41"/>
      <c r="D23" s="41"/>
      <c r="E23" s="114" t="s">
        <v>36</v>
      </c>
      <c r="F23" s="114"/>
      <c r="G23" s="114"/>
      <c r="H23" s="114"/>
      <c r="I23" s="113" t="s">
        <v>37</v>
      </c>
      <c r="J23" s="113"/>
      <c r="K23" s="109" t="s">
        <v>38</v>
      </c>
      <c r="L23" s="110"/>
      <c r="M23" s="110"/>
      <c r="N23" s="111"/>
      <c r="O23" s="107" t="s">
        <v>39</v>
      </c>
      <c r="P23" s="108"/>
      <c r="S23" s="26"/>
      <c r="T23" s="25"/>
      <c r="U23" s="26"/>
      <c r="V23" s="25"/>
    </row>
    <row r="24" spans="2:22" ht="39.950000000000003" customHeight="1" x14ac:dyDescent="0.2">
      <c r="B24" s="41"/>
      <c r="C24" s="41"/>
      <c r="D24" s="41"/>
      <c r="E24" s="109" t="s">
        <v>40</v>
      </c>
      <c r="F24" s="110"/>
      <c r="G24" s="110"/>
      <c r="H24" s="111"/>
      <c r="I24" s="107" t="s">
        <v>37</v>
      </c>
      <c r="J24" s="108"/>
      <c r="K24" s="109" t="s">
        <v>41</v>
      </c>
      <c r="L24" s="110"/>
      <c r="M24" s="110"/>
      <c r="N24" s="111"/>
      <c r="O24" s="107" t="s">
        <v>39</v>
      </c>
      <c r="P24" s="108"/>
      <c r="S24" s="26"/>
      <c r="T24" s="25"/>
      <c r="U24" s="26"/>
      <c r="V24" s="25"/>
    </row>
    <row r="25" spans="2:22" ht="39.950000000000003" customHeight="1" x14ac:dyDescent="0.2">
      <c r="B25" s="41"/>
      <c r="C25" s="41"/>
      <c r="D25" s="41"/>
      <c r="E25" s="109" t="s">
        <v>42</v>
      </c>
      <c r="F25" s="110"/>
      <c r="G25" s="110"/>
      <c r="H25" s="111"/>
      <c r="I25" s="107" t="s">
        <v>37</v>
      </c>
      <c r="J25" s="108"/>
      <c r="K25" s="109" t="s">
        <v>43</v>
      </c>
      <c r="L25" s="110"/>
      <c r="M25" s="110"/>
      <c r="N25" s="111"/>
      <c r="O25" s="107" t="s">
        <v>39</v>
      </c>
      <c r="P25" s="108"/>
      <c r="S25" s="26"/>
      <c r="T25" s="25"/>
      <c r="U25" s="26"/>
      <c r="V25" s="25"/>
    </row>
    <row r="26" spans="2:22" ht="39.950000000000003" customHeight="1" x14ac:dyDescent="0.2">
      <c r="B26" s="41"/>
      <c r="C26" s="41"/>
      <c r="D26" s="41"/>
      <c r="E26" s="109"/>
      <c r="F26" s="110"/>
      <c r="G26" s="110"/>
      <c r="H26" s="111"/>
      <c r="I26" s="107"/>
      <c r="J26" s="108"/>
      <c r="K26" s="109" t="s">
        <v>44</v>
      </c>
      <c r="L26" s="110"/>
      <c r="M26" s="110"/>
      <c r="N26" s="111"/>
      <c r="O26" s="107" t="s">
        <v>39</v>
      </c>
      <c r="P26" s="108"/>
      <c r="S26" s="26"/>
      <c r="T26" s="25"/>
      <c r="U26" s="26"/>
      <c r="V26" s="25"/>
    </row>
    <row r="27" spans="2:22" ht="39.950000000000003" customHeight="1" x14ac:dyDescent="0.2">
      <c r="B27" s="41"/>
      <c r="C27" s="41"/>
      <c r="D27" s="41"/>
      <c r="E27" s="109"/>
      <c r="F27" s="110"/>
      <c r="G27" s="110"/>
      <c r="H27" s="111"/>
      <c r="I27" s="107"/>
      <c r="J27" s="108"/>
      <c r="K27" s="109"/>
      <c r="L27" s="110"/>
      <c r="M27" s="110"/>
      <c r="N27" s="111"/>
      <c r="O27" s="107"/>
      <c r="P27" s="108"/>
      <c r="S27" s="26"/>
      <c r="T27" s="25"/>
      <c r="U27" s="26"/>
      <c r="V27" s="25"/>
    </row>
    <row r="28" spans="2:22" ht="21" x14ac:dyDescent="0.2">
      <c r="B28" s="41"/>
      <c r="C28" s="41"/>
      <c r="D28" s="41"/>
      <c r="E28" s="49"/>
      <c r="F28" s="49"/>
      <c r="G28" s="49"/>
      <c r="H28" s="49"/>
      <c r="I28" s="49"/>
      <c r="J28" s="49"/>
      <c r="K28" s="41"/>
      <c r="L28" s="41"/>
      <c r="M28" s="41"/>
      <c r="N28" s="41"/>
      <c r="O28" s="41"/>
      <c r="P28" s="27"/>
      <c r="S28" s="26"/>
      <c r="T28" s="25"/>
      <c r="U28" s="26"/>
      <c r="V28" s="25"/>
    </row>
    <row r="29" spans="2:22" ht="18" customHeight="1" x14ac:dyDescent="0.2">
      <c r="B29" s="115" t="s">
        <v>33</v>
      </c>
      <c r="C29" s="115"/>
      <c r="D29" s="115"/>
      <c r="E29" s="115"/>
      <c r="F29" s="115"/>
      <c r="G29" s="115"/>
      <c r="H29" s="115"/>
      <c r="I29" s="115"/>
      <c r="J29" s="115"/>
      <c r="K29" s="115"/>
      <c r="L29" s="115"/>
      <c r="M29" s="115"/>
      <c r="N29" s="115"/>
      <c r="O29" s="115"/>
      <c r="P29" s="115"/>
      <c r="S29" s="26"/>
      <c r="T29" s="25"/>
      <c r="U29" s="26"/>
      <c r="V29" s="25"/>
    </row>
    <row r="30" spans="2:22" ht="18" customHeight="1" x14ac:dyDescent="0.2">
      <c r="B30" s="126" t="s">
        <v>45</v>
      </c>
      <c r="C30" s="126"/>
      <c r="D30" s="126"/>
      <c r="E30" s="126"/>
      <c r="F30" s="126"/>
      <c r="G30" s="126"/>
      <c r="H30" s="126"/>
      <c r="I30" s="126"/>
      <c r="J30" s="126"/>
      <c r="K30" s="126"/>
      <c r="L30" s="126"/>
      <c r="M30" s="126"/>
      <c r="N30" s="126"/>
      <c r="O30" s="126"/>
      <c r="P30" s="126"/>
      <c r="Q30" s="126"/>
      <c r="S30" s="26"/>
      <c r="T30" s="25"/>
      <c r="U30" s="26"/>
      <c r="V30" s="25"/>
    </row>
    <row r="31" spans="2:22" ht="33" customHeight="1" x14ac:dyDescent="0.3">
      <c r="B31" s="41"/>
      <c r="C31" s="41"/>
      <c r="D31" s="41"/>
      <c r="E31" s="113" t="s">
        <v>46</v>
      </c>
      <c r="F31" s="113"/>
      <c r="G31" s="113"/>
      <c r="H31" s="114" t="s">
        <v>47</v>
      </c>
      <c r="I31" s="114"/>
      <c r="J31" s="114"/>
      <c r="K31" s="114" t="s">
        <v>46</v>
      </c>
      <c r="L31" s="114"/>
      <c r="M31" s="114"/>
      <c r="N31" s="114" t="s">
        <v>47</v>
      </c>
      <c r="O31" s="114"/>
      <c r="P31" s="114"/>
      <c r="S31" s="26"/>
      <c r="T31" s="25"/>
      <c r="U31" s="48"/>
      <c r="V31" s="48"/>
    </row>
    <row r="32" spans="2:22" ht="63" customHeight="1" x14ac:dyDescent="0.3">
      <c r="B32" s="41"/>
      <c r="C32" s="41"/>
      <c r="D32" s="41"/>
      <c r="E32" s="125" t="s">
        <v>48</v>
      </c>
      <c r="F32" s="125"/>
      <c r="G32" s="125"/>
      <c r="H32" s="127" t="s">
        <v>49</v>
      </c>
      <c r="I32" s="128"/>
      <c r="J32" s="129"/>
      <c r="K32" s="125" t="s">
        <v>50</v>
      </c>
      <c r="L32" s="125"/>
      <c r="M32" s="125"/>
      <c r="N32" s="152" t="s">
        <v>51</v>
      </c>
      <c r="O32" s="153"/>
      <c r="P32" s="154"/>
      <c r="S32" s="26"/>
      <c r="T32" s="25"/>
      <c r="U32" s="39"/>
      <c r="V32" s="39"/>
    </row>
    <row r="33" spans="2:22" ht="53.45" customHeight="1" x14ac:dyDescent="0.3">
      <c r="B33" s="41"/>
      <c r="C33" s="41"/>
      <c r="D33" s="41"/>
      <c r="E33" s="125" t="s">
        <v>52</v>
      </c>
      <c r="F33" s="125"/>
      <c r="G33" s="125"/>
      <c r="H33" s="134" t="s">
        <v>53</v>
      </c>
      <c r="I33" s="135"/>
      <c r="J33" s="136"/>
      <c r="K33" s="125" t="s">
        <v>54</v>
      </c>
      <c r="L33" s="125"/>
      <c r="M33" s="125"/>
      <c r="N33" s="127" t="s">
        <v>55</v>
      </c>
      <c r="O33" s="128"/>
      <c r="P33" s="129"/>
      <c r="S33" s="26"/>
      <c r="T33" s="25"/>
      <c r="U33" s="39"/>
      <c r="V33" s="39"/>
    </row>
    <row r="34" spans="2:22" ht="61.5" customHeight="1" x14ac:dyDescent="0.3">
      <c r="B34" s="41"/>
      <c r="C34" s="41"/>
      <c r="D34" s="41"/>
      <c r="E34" s="125" t="s">
        <v>56</v>
      </c>
      <c r="F34" s="125"/>
      <c r="G34" s="125"/>
      <c r="H34" s="134" t="s">
        <v>53</v>
      </c>
      <c r="I34" s="135"/>
      <c r="J34" s="136"/>
      <c r="K34" s="125" t="s">
        <v>57</v>
      </c>
      <c r="L34" s="125"/>
      <c r="M34" s="125"/>
      <c r="N34" s="127" t="s">
        <v>49</v>
      </c>
      <c r="O34" s="128"/>
      <c r="P34" s="129"/>
      <c r="S34" s="26"/>
      <c r="T34" s="25"/>
      <c r="U34" s="39"/>
      <c r="V34" s="39"/>
    </row>
    <row r="35" spans="2:22" ht="18.75" customHeight="1" x14ac:dyDescent="0.3">
      <c r="B35" s="41"/>
      <c r="C35" s="41"/>
      <c r="D35" s="41"/>
      <c r="E35" s="46"/>
      <c r="F35" s="46"/>
      <c r="G35" s="46"/>
      <c r="H35" s="43"/>
      <c r="I35" s="43"/>
      <c r="J35" s="43"/>
      <c r="K35" s="46"/>
      <c r="L35" s="46"/>
      <c r="M35" s="46"/>
      <c r="N35" s="43"/>
      <c r="O35" s="43"/>
      <c r="P35" s="43"/>
      <c r="S35" s="26"/>
      <c r="T35" s="25"/>
      <c r="U35" s="39"/>
      <c r="V35" s="39"/>
    </row>
    <row r="36" spans="2:22" ht="48.4" customHeight="1" x14ac:dyDescent="0.3">
      <c r="B36" s="115" t="s">
        <v>58</v>
      </c>
      <c r="C36" s="115"/>
      <c r="D36" s="115"/>
      <c r="E36" s="115"/>
      <c r="F36" s="115"/>
      <c r="G36" s="115"/>
      <c r="H36" s="115"/>
      <c r="I36" s="115"/>
      <c r="J36" s="115"/>
      <c r="K36" s="115"/>
      <c r="L36" s="115"/>
      <c r="M36" s="115"/>
      <c r="N36" s="115"/>
      <c r="O36" s="115"/>
      <c r="P36" s="115"/>
      <c r="Q36" s="115"/>
      <c r="S36" s="26"/>
      <c r="T36" s="25"/>
      <c r="U36" s="39"/>
      <c r="V36" s="39"/>
    </row>
    <row r="37" spans="2:22" ht="40.15" customHeight="1" x14ac:dyDescent="0.3">
      <c r="B37" s="41"/>
      <c r="C37" s="41" t="s">
        <v>59</v>
      </c>
      <c r="D37" s="123" t="s">
        <v>60</v>
      </c>
      <c r="E37" s="123"/>
      <c r="F37" s="123"/>
      <c r="G37" s="123"/>
      <c r="H37" s="124" t="s">
        <v>61</v>
      </c>
      <c r="I37" s="124"/>
      <c r="J37" s="124"/>
      <c r="K37" s="63" t="s">
        <v>62</v>
      </c>
      <c r="L37" s="63"/>
      <c r="M37" s="64"/>
      <c r="N37" s="64"/>
      <c r="O37" s="43"/>
      <c r="P37" s="43"/>
      <c r="S37" s="26"/>
      <c r="T37" s="25"/>
      <c r="U37" s="39"/>
      <c r="V37" s="39"/>
    </row>
    <row r="38" spans="2:22" ht="40.15" customHeight="1" x14ac:dyDescent="0.3">
      <c r="B38" s="41"/>
      <c r="C38" s="41" t="s">
        <v>63</v>
      </c>
      <c r="D38" s="123" t="s">
        <v>64</v>
      </c>
      <c r="E38" s="123"/>
      <c r="F38" s="123"/>
      <c r="G38" s="123"/>
      <c r="H38" s="124" t="s">
        <v>65</v>
      </c>
      <c r="I38" s="124"/>
      <c r="J38" s="124"/>
      <c r="K38" s="65" t="s">
        <v>64</v>
      </c>
      <c r="L38" s="65"/>
      <c r="M38" s="66"/>
      <c r="N38" s="66"/>
      <c r="O38" s="43"/>
      <c r="P38" s="43"/>
      <c r="Q38" s="67"/>
      <c r="S38" s="26"/>
      <c r="T38" s="25"/>
      <c r="U38" s="39"/>
      <c r="V38" s="39"/>
    </row>
    <row r="39" spans="2:22" ht="40.15" customHeight="1" x14ac:dyDescent="0.3">
      <c r="B39" s="41"/>
      <c r="C39" s="62"/>
      <c r="D39" s="123"/>
      <c r="E39" s="123"/>
      <c r="F39" s="123"/>
      <c r="G39" s="123"/>
      <c r="H39" s="138"/>
      <c r="I39" s="138"/>
      <c r="J39" s="138"/>
      <c r="K39" s="138"/>
      <c r="L39" s="138"/>
      <c r="M39" s="46"/>
      <c r="N39" s="43"/>
      <c r="O39" s="43"/>
      <c r="P39" s="43"/>
      <c r="S39" s="26"/>
      <c r="T39" s="25"/>
      <c r="U39" s="39"/>
      <c r="V39" s="39"/>
    </row>
    <row r="40" spans="2:22" ht="18.75" customHeight="1" x14ac:dyDescent="0.3">
      <c r="B40" s="41"/>
      <c r="C40" s="45" t="s">
        <v>66</v>
      </c>
      <c r="D40" s="41"/>
      <c r="E40" s="44"/>
      <c r="F40" s="44"/>
      <c r="G40" s="44"/>
      <c r="H40" s="43"/>
      <c r="I40" s="43"/>
      <c r="J40" s="43"/>
      <c r="K40" s="44"/>
      <c r="L40" s="44"/>
      <c r="M40" s="44"/>
      <c r="N40" s="43"/>
      <c r="O40" s="43"/>
      <c r="P40" s="43"/>
      <c r="Q40" s="42"/>
      <c r="S40" s="26"/>
      <c r="T40" s="25"/>
      <c r="U40" s="39"/>
      <c r="V40" s="39"/>
    </row>
    <row r="41" spans="2:22" ht="29.45" customHeight="1" x14ac:dyDescent="0.3">
      <c r="B41" s="41"/>
      <c r="C41" s="148" t="s">
        <v>67</v>
      </c>
      <c r="D41" s="148"/>
      <c r="E41" s="148"/>
      <c r="F41" s="148"/>
      <c r="G41" s="148"/>
      <c r="H41" s="148"/>
      <c r="I41" s="148"/>
      <c r="J41" s="148"/>
      <c r="K41" s="148"/>
      <c r="L41" s="148"/>
      <c r="M41" s="148"/>
      <c r="N41" s="148"/>
      <c r="O41" s="148"/>
      <c r="P41" s="148"/>
      <c r="Q41" s="148"/>
      <c r="S41" s="26"/>
      <c r="T41" s="25"/>
      <c r="U41" s="39"/>
      <c r="V41" s="39"/>
    </row>
    <row r="42" spans="2:22" ht="32.1" customHeight="1" x14ac:dyDescent="0.3">
      <c r="B42" s="41"/>
      <c r="C42" s="148" t="s">
        <v>68</v>
      </c>
      <c r="D42" s="148"/>
      <c r="E42" s="148"/>
      <c r="F42" s="148"/>
      <c r="G42" s="148"/>
      <c r="H42" s="148"/>
      <c r="I42" s="148"/>
      <c r="J42" s="148"/>
      <c r="K42" s="148"/>
      <c r="L42" s="148"/>
      <c r="M42" s="148"/>
      <c r="N42" s="148"/>
      <c r="O42" s="148"/>
      <c r="P42" s="148"/>
      <c r="Q42" s="148"/>
      <c r="S42" s="26"/>
      <c r="T42" s="25"/>
      <c r="U42" s="39"/>
      <c r="V42" s="39"/>
    </row>
    <row r="43" spans="2:22" ht="36.6" customHeight="1" x14ac:dyDescent="0.3">
      <c r="B43" s="41"/>
      <c r="C43" s="148" t="s">
        <v>69</v>
      </c>
      <c r="D43" s="148"/>
      <c r="E43" s="148"/>
      <c r="F43" s="148"/>
      <c r="G43" s="148"/>
      <c r="H43" s="148"/>
      <c r="I43" s="148"/>
      <c r="J43" s="148"/>
      <c r="K43" s="148"/>
      <c r="L43" s="148"/>
      <c r="M43" s="148"/>
      <c r="N43" s="148"/>
      <c r="O43" s="148"/>
      <c r="P43" s="148"/>
      <c r="Q43" s="148"/>
      <c r="S43" s="26"/>
      <c r="T43" s="25"/>
      <c r="U43" s="39"/>
      <c r="V43" s="39"/>
    </row>
    <row r="44" spans="2:22" ht="36.6" customHeight="1" x14ac:dyDescent="0.3">
      <c r="B44" s="41"/>
      <c r="C44" s="40"/>
      <c r="D44" s="40"/>
      <c r="E44" s="40"/>
      <c r="F44" s="40"/>
      <c r="G44" s="40"/>
      <c r="H44" s="40"/>
      <c r="I44" s="40"/>
      <c r="J44" s="40"/>
      <c r="K44" s="40"/>
      <c r="L44" s="40"/>
      <c r="M44" s="40"/>
      <c r="N44" s="40"/>
      <c r="O44" s="40"/>
      <c r="P44" s="40"/>
      <c r="Q44" s="40"/>
      <c r="S44" s="26"/>
      <c r="T44" s="25"/>
      <c r="U44" s="39"/>
      <c r="V44" s="39"/>
    </row>
    <row r="45" spans="2:22" ht="20.100000000000001" customHeight="1" x14ac:dyDescent="0.3">
      <c r="B45" s="41"/>
      <c r="C45" s="40"/>
      <c r="D45" s="40"/>
      <c r="E45" s="40"/>
      <c r="F45" s="40"/>
      <c r="G45" s="40"/>
      <c r="H45" s="40"/>
      <c r="I45" s="40"/>
      <c r="J45" s="40"/>
      <c r="K45" s="40"/>
      <c r="L45" s="40"/>
      <c r="M45" s="40"/>
      <c r="N45" s="40"/>
      <c r="O45" s="40"/>
      <c r="P45" s="40"/>
      <c r="Q45" s="40"/>
      <c r="S45" s="26"/>
      <c r="T45" s="25"/>
      <c r="U45" s="39"/>
      <c r="V45" s="39"/>
    </row>
    <row r="46" spans="2:22" ht="16.5" x14ac:dyDescent="0.25">
      <c r="B46" s="143"/>
      <c r="C46" s="143"/>
      <c r="D46" s="143"/>
      <c r="E46" s="143"/>
      <c r="F46" s="143"/>
      <c r="G46" s="143"/>
      <c r="H46" s="143"/>
      <c r="I46" s="143"/>
      <c r="J46" s="143"/>
      <c r="S46" s="26"/>
      <c r="T46" s="25"/>
      <c r="U46" s="26"/>
      <c r="V46" s="25"/>
    </row>
    <row r="47" spans="2:22" ht="16.5" x14ac:dyDescent="0.25">
      <c r="B47" s="38"/>
      <c r="C47" s="38"/>
      <c r="D47" s="38"/>
      <c r="E47" s="38"/>
      <c r="F47" s="38"/>
      <c r="G47" s="38"/>
      <c r="H47" s="38"/>
      <c r="I47" s="38"/>
      <c r="S47" s="26"/>
      <c r="T47" s="25"/>
      <c r="U47" s="26"/>
      <c r="V47" s="25"/>
    </row>
    <row r="48" spans="2:22" ht="16.5" customHeight="1" x14ac:dyDescent="0.25">
      <c r="B48" s="38"/>
      <c r="C48" s="141"/>
      <c r="D48" s="141"/>
      <c r="E48" s="141"/>
      <c r="F48" s="141"/>
      <c r="G48" s="141"/>
      <c r="H48" s="141"/>
      <c r="I48" s="141"/>
      <c r="J48" s="150"/>
      <c r="K48" s="33"/>
      <c r="L48" s="155"/>
      <c r="M48" s="155"/>
      <c r="N48" s="33"/>
      <c r="O48" s="33"/>
      <c r="P48" s="33"/>
      <c r="S48" s="147"/>
      <c r="T48" s="147"/>
      <c r="U48" s="147"/>
      <c r="V48" s="147"/>
    </row>
    <row r="49" spans="2:22" ht="18" customHeight="1" x14ac:dyDescent="0.25">
      <c r="B49" s="38"/>
      <c r="C49" s="141"/>
      <c r="D49" s="141"/>
      <c r="E49" s="141"/>
      <c r="F49" s="141"/>
      <c r="G49" s="141"/>
      <c r="H49" s="141"/>
      <c r="I49" s="141"/>
      <c r="J49" s="150"/>
      <c r="K49" s="33"/>
      <c r="L49" s="155"/>
      <c r="M49" s="155"/>
      <c r="N49" s="33"/>
      <c r="O49" s="33"/>
      <c r="P49" s="33"/>
      <c r="S49" s="149"/>
      <c r="T49" s="149"/>
      <c r="U49" s="149"/>
      <c r="V49" s="149"/>
    </row>
    <row r="50" spans="2:22" ht="30" customHeight="1" x14ac:dyDescent="0.25">
      <c r="B50" s="38"/>
      <c r="C50" s="141"/>
      <c r="D50" s="141"/>
      <c r="E50" s="141"/>
      <c r="F50" s="141"/>
      <c r="G50" s="141"/>
      <c r="H50" s="141"/>
      <c r="I50" s="141"/>
      <c r="J50" s="150"/>
      <c r="K50" s="36"/>
      <c r="L50" s="151"/>
      <c r="M50" s="151"/>
      <c r="N50" s="37"/>
      <c r="O50" s="36"/>
      <c r="P50" s="36"/>
    </row>
    <row r="51" spans="2:22" ht="27.95" customHeight="1" x14ac:dyDescent="0.2">
      <c r="B51" s="33"/>
      <c r="C51" s="34"/>
      <c r="D51" s="34"/>
      <c r="E51" s="34"/>
      <c r="F51" s="140"/>
      <c r="G51" s="140"/>
      <c r="H51" s="34"/>
      <c r="I51" s="34"/>
      <c r="J51" s="33"/>
      <c r="K51" s="31"/>
      <c r="L51" s="139"/>
      <c r="M51" s="139"/>
      <c r="N51" s="35"/>
      <c r="O51" s="35"/>
      <c r="P51" s="35"/>
    </row>
    <row r="52" spans="2:22" ht="27.95" customHeight="1" x14ac:dyDescent="0.2">
      <c r="B52" s="33"/>
      <c r="C52" s="34"/>
      <c r="D52" s="34"/>
      <c r="E52" s="34"/>
      <c r="F52" s="140"/>
      <c r="G52" s="140"/>
      <c r="H52" s="34"/>
      <c r="I52" s="34"/>
      <c r="J52" s="33"/>
      <c r="K52" s="31"/>
      <c r="L52" s="142"/>
      <c r="M52" s="142"/>
      <c r="N52" s="35"/>
      <c r="O52" s="35"/>
      <c r="P52" s="35"/>
    </row>
    <row r="53" spans="2:22" ht="27.95" customHeight="1" x14ac:dyDescent="0.2">
      <c r="B53" s="33"/>
      <c r="C53" s="34"/>
      <c r="D53" s="34"/>
      <c r="E53" s="34"/>
      <c r="F53" s="140"/>
      <c r="G53" s="140"/>
      <c r="H53" s="34"/>
      <c r="I53" s="34"/>
      <c r="J53" s="33"/>
      <c r="K53" s="32"/>
      <c r="L53" s="142"/>
      <c r="M53" s="142"/>
      <c r="N53" s="31"/>
      <c r="O53" s="35"/>
      <c r="P53" s="35"/>
      <c r="S53" s="26"/>
      <c r="T53" s="25"/>
      <c r="U53" s="26"/>
      <c r="V53" s="25"/>
    </row>
    <row r="54" spans="2:22" ht="27.95" customHeight="1" x14ac:dyDescent="0.2">
      <c r="B54" s="33"/>
      <c r="C54" s="34"/>
      <c r="D54" s="34"/>
      <c r="E54" s="34"/>
      <c r="F54" s="140"/>
      <c r="G54" s="140"/>
      <c r="H54" s="34"/>
      <c r="I54" s="34"/>
      <c r="J54" s="33"/>
      <c r="K54" s="32"/>
      <c r="L54" s="146"/>
      <c r="M54" s="146"/>
      <c r="N54" s="32"/>
      <c r="O54" s="31"/>
      <c r="P54" s="31"/>
      <c r="S54" s="26"/>
      <c r="T54" s="25"/>
      <c r="U54" s="26"/>
      <c r="V54" s="25"/>
    </row>
    <row r="55" spans="2:22" ht="35.25" customHeight="1" x14ac:dyDescent="0.2">
      <c r="B55" s="33"/>
      <c r="C55" s="34"/>
      <c r="D55" s="34"/>
      <c r="E55" s="34"/>
      <c r="F55" s="140"/>
      <c r="G55" s="140"/>
      <c r="H55" s="34"/>
      <c r="I55" s="34"/>
      <c r="J55" s="33"/>
      <c r="K55" s="32"/>
      <c r="L55" s="146"/>
      <c r="M55" s="146"/>
      <c r="N55" s="32"/>
      <c r="O55" s="32"/>
      <c r="P55" s="31"/>
      <c r="S55" s="26"/>
      <c r="T55" s="25"/>
      <c r="U55" s="26"/>
      <c r="V55" s="25"/>
    </row>
    <row r="56" spans="2:22" ht="12.75" customHeight="1" x14ac:dyDescent="0.2">
      <c r="B56" s="144"/>
      <c r="C56" s="144"/>
      <c r="D56" s="30"/>
      <c r="E56" s="28"/>
      <c r="F56" s="29"/>
      <c r="G56" s="29"/>
      <c r="H56" s="28"/>
      <c r="I56" s="28"/>
      <c r="M56" s="27"/>
      <c r="N56" s="27"/>
      <c r="O56" s="27"/>
      <c r="P56" s="27"/>
      <c r="S56" s="26"/>
      <c r="T56" s="25"/>
      <c r="U56" s="26"/>
      <c r="V56" s="25"/>
    </row>
    <row r="57" spans="2:22" ht="40.5" customHeight="1" x14ac:dyDescent="0.2">
      <c r="B57" s="21"/>
      <c r="C57" s="24"/>
      <c r="D57" s="24"/>
      <c r="E57" s="145"/>
      <c r="F57" s="145"/>
      <c r="G57" s="145"/>
      <c r="H57" s="145"/>
      <c r="I57" s="145"/>
      <c r="J57" s="118"/>
      <c r="K57" s="118"/>
      <c r="L57" s="118"/>
      <c r="M57" s="118"/>
      <c r="N57" s="118"/>
      <c r="O57" s="118"/>
      <c r="P57" s="118"/>
    </row>
    <row r="58" spans="2:22" ht="33.950000000000003" customHeight="1" x14ac:dyDescent="0.2">
      <c r="B58" s="21"/>
      <c r="C58" s="23"/>
      <c r="D58" s="23"/>
      <c r="E58" s="163"/>
      <c r="F58" s="163"/>
      <c r="G58" s="163"/>
      <c r="H58" s="161"/>
      <c r="I58" s="161"/>
      <c r="J58" s="118"/>
      <c r="K58" s="118"/>
      <c r="L58" s="156"/>
      <c r="M58" s="156"/>
      <c r="N58" s="156"/>
      <c r="O58" s="158"/>
      <c r="P58" s="158"/>
    </row>
    <row r="59" spans="2:22" ht="50.25" customHeight="1" x14ac:dyDescent="0.2">
      <c r="B59" s="21"/>
      <c r="C59" s="23"/>
      <c r="D59" s="23"/>
      <c r="E59" s="163"/>
      <c r="F59" s="163"/>
      <c r="G59" s="163"/>
      <c r="H59" s="161"/>
      <c r="I59" s="161"/>
      <c r="J59" s="156"/>
      <c r="K59" s="156"/>
      <c r="L59" s="156"/>
      <c r="M59" s="156"/>
      <c r="N59" s="156"/>
      <c r="O59" s="157"/>
      <c r="P59" s="157"/>
    </row>
    <row r="60" spans="2:22" ht="72.95" customHeight="1" x14ac:dyDescent="0.2">
      <c r="B60" s="21"/>
      <c r="C60" s="23"/>
      <c r="D60" s="22"/>
      <c r="E60" s="160"/>
      <c r="F60" s="160"/>
      <c r="G60" s="160"/>
      <c r="H60" s="161"/>
      <c r="I60" s="161"/>
      <c r="J60" s="118"/>
      <c r="K60" s="118"/>
      <c r="L60" s="159"/>
      <c r="M60" s="159"/>
      <c r="N60" s="159"/>
      <c r="O60" s="158"/>
      <c r="P60" s="158"/>
    </row>
    <row r="61" spans="2:22" ht="54" customHeight="1" x14ac:dyDescent="0.2">
      <c r="B61" s="21"/>
      <c r="C61" s="20"/>
      <c r="D61" s="19"/>
      <c r="E61" s="162"/>
      <c r="F61" s="162"/>
      <c r="G61" s="162"/>
      <c r="H61" s="161"/>
      <c r="I61" s="161"/>
      <c r="J61" s="158"/>
      <c r="K61" s="158"/>
      <c r="L61" s="158"/>
      <c r="M61" s="158"/>
      <c r="N61" s="158"/>
      <c r="O61" s="158"/>
      <c r="P61" s="158"/>
    </row>
  </sheetData>
  <mergeCells count="137">
    <mergeCell ref="E60:G60"/>
    <mergeCell ref="H60:I61"/>
    <mergeCell ref="E61:G61"/>
    <mergeCell ref="E58:G58"/>
    <mergeCell ref="H58:I58"/>
    <mergeCell ref="E59:G59"/>
    <mergeCell ref="H59:I59"/>
    <mergeCell ref="N2:Q3"/>
    <mergeCell ref="O57:P57"/>
    <mergeCell ref="L58:N58"/>
    <mergeCell ref="E25:H25"/>
    <mergeCell ref="I25:J25"/>
    <mergeCell ref="J18:M18"/>
    <mergeCell ref="J19:M19"/>
    <mergeCell ref="E17:H17"/>
    <mergeCell ref="E18:H18"/>
    <mergeCell ref="E19:H19"/>
    <mergeCell ref="B21:P21"/>
    <mergeCell ref="K26:N26"/>
    <mergeCell ref="O26:P26"/>
    <mergeCell ref="I23:J23"/>
    <mergeCell ref="I22:J22"/>
    <mergeCell ref="K27:N27"/>
    <mergeCell ref="O61:P61"/>
    <mergeCell ref="J59:K59"/>
    <mergeCell ref="O59:P59"/>
    <mergeCell ref="J60:K60"/>
    <mergeCell ref="O60:P60"/>
    <mergeCell ref="L59:N59"/>
    <mergeCell ref="L60:N60"/>
    <mergeCell ref="L61:N61"/>
    <mergeCell ref="J58:K58"/>
    <mergeCell ref="O58:P58"/>
    <mergeCell ref="J61:K61"/>
    <mergeCell ref="S48:V48"/>
    <mergeCell ref="H32:J32"/>
    <mergeCell ref="H34:J34"/>
    <mergeCell ref="B36:Q36"/>
    <mergeCell ref="C48:C50"/>
    <mergeCell ref="C41:Q41"/>
    <mergeCell ref="S49:V49"/>
    <mergeCell ref="C42:Q42"/>
    <mergeCell ref="F48:G50"/>
    <mergeCell ref="C43:Q43"/>
    <mergeCell ref="E48:E50"/>
    <mergeCell ref="H48:H50"/>
    <mergeCell ref="J48:J50"/>
    <mergeCell ref="L50:M50"/>
    <mergeCell ref="N32:P32"/>
    <mergeCell ref="L49:M49"/>
    <mergeCell ref="E32:G32"/>
    <mergeCell ref="E34:G34"/>
    <mergeCell ref="K32:M32"/>
    <mergeCell ref="N34:P34"/>
    <mergeCell ref="I48:I50"/>
    <mergeCell ref="K34:M34"/>
    <mergeCell ref="L48:M48"/>
    <mergeCell ref="H38:J38"/>
    <mergeCell ref="J39:L39"/>
    <mergeCell ref="L51:M51"/>
    <mergeCell ref="L57:N57"/>
    <mergeCell ref="F54:G54"/>
    <mergeCell ref="D48:D50"/>
    <mergeCell ref="H39:I39"/>
    <mergeCell ref="F55:G55"/>
    <mergeCell ref="L53:M53"/>
    <mergeCell ref="D39:G39"/>
    <mergeCell ref="B46:J46"/>
    <mergeCell ref="B56:C56"/>
    <mergeCell ref="E57:G57"/>
    <mergeCell ref="H57:I57"/>
    <mergeCell ref="F53:G53"/>
    <mergeCell ref="J57:K57"/>
    <mergeCell ref="L55:M55"/>
    <mergeCell ref="L52:M52"/>
    <mergeCell ref="F51:G51"/>
    <mergeCell ref="F52:G52"/>
    <mergeCell ref="L54:M54"/>
    <mergeCell ref="D38:G38"/>
    <mergeCell ref="I26:J26"/>
    <mergeCell ref="M8:Q8"/>
    <mergeCell ref="C9:F9"/>
    <mergeCell ref="B1:Q1"/>
    <mergeCell ref="B15:P15"/>
    <mergeCell ref="C12:F12"/>
    <mergeCell ref="H12:K12"/>
    <mergeCell ref="M12:Q12"/>
    <mergeCell ref="C13:F13"/>
    <mergeCell ref="H13:K13"/>
    <mergeCell ref="M13:Q13"/>
    <mergeCell ref="H9:K9"/>
    <mergeCell ref="M9:Q9"/>
    <mergeCell ref="C10:F10"/>
    <mergeCell ref="H10:K10"/>
    <mergeCell ref="M10:Q10"/>
    <mergeCell ref="C11:F11"/>
    <mergeCell ref="H11:K11"/>
    <mergeCell ref="M11:Q11"/>
    <mergeCell ref="H33:J33"/>
    <mergeCell ref="K33:M33"/>
    <mergeCell ref="B2:H2"/>
    <mergeCell ref="L2:M2"/>
    <mergeCell ref="D37:G37"/>
    <mergeCell ref="I27:J27"/>
    <mergeCell ref="K22:N22"/>
    <mergeCell ref="O22:P22"/>
    <mergeCell ref="K23:N23"/>
    <mergeCell ref="O23:P23"/>
    <mergeCell ref="K24:N24"/>
    <mergeCell ref="O24:P24"/>
    <mergeCell ref="K25:N25"/>
    <mergeCell ref="E22:H22"/>
    <mergeCell ref="E23:H23"/>
    <mergeCell ref="E26:H26"/>
    <mergeCell ref="H37:J37"/>
    <mergeCell ref="E33:G33"/>
    <mergeCell ref="B29:P29"/>
    <mergeCell ref="B30:Q30"/>
    <mergeCell ref="N31:P31"/>
    <mergeCell ref="N33:P33"/>
    <mergeCell ref="O27:P27"/>
    <mergeCell ref="B3:F3"/>
    <mergeCell ref="O25:P25"/>
    <mergeCell ref="E24:H24"/>
    <mergeCell ref="I24:J24"/>
    <mergeCell ref="B4:P4"/>
    <mergeCell ref="E27:H27"/>
    <mergeCell ref="E31:G31"/>
    <mergeCell ref="H31:J31"/>
    <mergeCell ref="K31:M31"/>
    <mergeCell ref="B7:P7"/>
    <mergeCell ref="C8:F8"/>
    <mergeCell ref="H8:K8"/>
    <mergeCell ref="B5:Q6"/>
    <mergeCell ref="B16:D16"/>
    <mergeCell ref="J17:M17"/>
    <mergeCell ref="H3:M3"/>
  </mergeCells>
  <conditionalFormatting sqref="B8:B13">
    <cfRule type="cellIs" dxfId="74" priority="4" operator="equal">
      <formula>"Y"</formula>
    </cfRule>
  </conditionalFormatting>
  <conditionalFormatting sqref="G8:G13">
    <cfRule type="cellIs" dxfId="73" priority="3" operator="equal">
      <formula>"Y"</formula>
    </cfRule>
  </conditionalFormatting>
  <conditionalFormatting sqref="L8:L13">
    <cfRule type="cellIs" dxfId="72" priority="1" operator="equal">
      <formula>"Y"</formula>
    </cfRule>
  </conditionalFormatting>
  <printOptions horizontalCentered="1"/>
  <pageMargins left="0.23622047244094491" right="0.23622047244094491" top="0.74803149606299213" bottom="0.74803149606299213" header="0.31496062992125984" footer="0.31496062992125984"/>
  <pageSetup paperSize="9" scale="84" fitToHeight="0" orientation="landscape" horizontalDpi="4294967293" r:id="rId1"/>
  <headerFooter>
    <oddHeader>&amp;R&amp;G</oddHeader>
    <oddFooter xml:space="preserve">&amp;C&amp;D&amp;R
</oddFooter>
  </headerFooter>
  <rowBreaks count="3" manualBreakCount="3">
    <brk id="19" min="1" max="16" man="1"/>
    <brk id="34" min="1" max="16" man="1"/>
    <brk id="43" min="1" max="16" man="1"/>
  </rowBreaks>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Q30"/>
  <sheetViews>
    <sheetView showGridLines="0" showRowColHeaders="0" zoomScaleNormal="100" workbookViewId="0">
      <pane xSplit="2" ySplit="3" topLeftCell="C4" activePane="bottomRight" state="frozen"/>
      <selection pane="topRight"/>
      <selection pane="bottomLeft"/>
      <selection pane="bottomRight"/>
    </sheetView>
  </sheetViews>
  <sheetFormatPr defaultRowHeight="12.75" x14ac:dyDescent="0.2"/>
  <cols>
    <col min="1" max="1" width="1.85546875" customWidth="1"/>
    <col min="2" max="2" width="16.140625" style="1" customWidth="1"/>
    <col min="3" max="3" width="13" customWidth="1"/>
    <col min="4" max="5" width="9.140625" style="5"/>
    <col min="6" max="6" width="10.5703125" style="5" customWidth="1"/>
    <col min="7" max="7" width="76.28515625" customWidth="1"/>
    <col min="8" max="8" width="12.42578125" customWidth="1"/>
    <col min="9" max="10" width="9.140625" style="5"/>
    <col min="11" max="11" width="10.5703125" style="5" customWidth="1"/>
    <col min="14" max="17" width="9.140625" hidden="1" customWidth="1"/>
  </cols>
  <sheetData>
    <row r="1" spans="2:17" ht="66" customHeight="1" x14ac:dyDescent="0.2">
      <c r="B1" s="169" t="s">
        <v>233</v>
      </c>
      <c r="C1" s="169"/>
      <c r="D1" s="169"/>
      <c r="E1" s="169"/>
      <c r="F1" s="169"/>
      <c r="G1" s="169"/>
      <c r="H1" s="169"/>
      <c r="I1" s="169"/>
      <c r="J1" s="169"/>
      <c r="K1" s="169"/>
    </row>
    <row r="2" spans="2:17" s="4" customFormat="1" ht="75.75" customHeight="1" x14ac:dyDescent="0.2">
      <c r="B2" s="16" t="s">
        <v>178</v>
      </c>
      <c r="C2" s="16" t="s">
        <v>179</v>
      </c>
      <c r="D2" s="17" t="s">
        <v>180</v>
      </c>
      <c r="E2" s="17" t="s">
        <v>181</v>
      </c>
      <c r="F2" s="17" t="s">
        <v>182</v>
      </c>
      <c r="G2" s="16" t="s">
        <v>183</v>
      </c>
      <c r="H2" s="17" t="s">
        <v>184</v>
      </c>
      <c r="I2" s="17" t="s">
        <v>180</v>
      </c>
      <c r="J2" s="17" t="s">
        <v>181</v>
      </c>
      <c r="K2" s="17" t="s">
        <v>182</v>
      </c>
    </row>
    <row r="3" spans="2:17" ht="82.5" customHeight="1" x14ac:dyDescent="0.2">
      <c r="B3" s="170"/>
      <c r="C3" s="170"/>
      <c r="D3" s="171" t="s">
        <v>185</v>
      </c>
      <c r="E3" s="171"/>
      <c r="F3" s="171"/>
      <c r="G3" s="171"/>
      <c r="H3" s="171"/>
      <c r="I3" s="171" t="s">
        <v>186</v>
      </c>
      <c r="J3" s="171"/>
      <c r="K3" s="171"/>
    </row>
    <row r="4" spans="2:17" s="2" customFormat="1" ht="117.75" customHeight="1" x14ac:dyDescent="0.2">
      <c r="B4" s="100" t="s">
        <v>234</v>
      </c>
      <c r="C4" s="97" t="s">
        <v>187</v>
      </c>
      <c r="D4" s="69">
        <v>3</v>
      </c>
      <c r="E4" s="69">
        <v>4</v>
      </c>
      <c r="F4" s="14" t="str">
        <f t="shared" ref="F4:F19" si="0">HLOOKUP(E4,Rankings,D4+1,FALSE)</f>
        <v>H7</v>
      </c>
      <c r="G4" s="83" t="s">
        <v>235</v>
      </c>
      <c r="H4" s="104" t="s">
        <v>236</v>
      </c>
      <c r="I4" s="69">
        <v>1</v>
      </c>
      <c r="J4" s="69">
        <v>4</v>
      </c>
      <c r="K4" s="14" t="str">
        <f t="shared" ref="K4:K19" si="1">HLOOKUP(J4,Rankings,I4+1,FALSE)</f>
        <v>M5</v>
      </c>
      <c r="N4" s="15">
        <f t="shared" ref="N4:N19" si="2">IFERROR((IF(LEFT(K4,1) = "L",1,0)),0)</f>
        <v>0</v>
      </c>
      <c r="O4" s="15">
        <f t="shared" ref="O4:O19" si="3">IFERROR((IF(LEFT(K4,1) = "M",1,0)),0)</f>
        <v>1</v>
      </c>
      <c r="P4" s="15">
        <f t="shared" ref="P4:P19" si="4">IFERROR((IF(LEFT(K4,1) = "H",1,0)),0)</f>
        <v>0</v>
      </c>
      <c r="Q4" s="15">
        <f t="shared" ref="Q4:Q19" si="5">IFERROR((IF(LEFT(K4,1) = "E",1,0)),0)</f>
        <v>0</v>
      </c>
    </row>
    <row r="5" spans="2:17" s="2" customFormat="1" ht="92.65" customHeight="1" x14ac:dyDescent="0.2">
      <c r="B5" s="100" t="s">
        <v>196</v>
      </c>
      <c r="C5" s="97" t="s">
        <v>197</v>
      </c>
      <c r="D5" s="69">
        <v>3</v>
      </c>
      <c r="E5" s="69">
        <v>4</v>
      </c>
      <c r="F5" s="14" t="str">
        <f t="shared" si="0"/>
        <v>H7</v>
      </c>
      <c r="G5" s="83" t="s">
        <v>237</v>
      </c>
      <c r="H5" s="104" t="s">
        <v>238</v>
      </c>
      <c r="I5" s="69">
        <v>1</v>
      </c>
      <c r="J5" s="69">
        <v>4</v>
      </c>
      <c r="K5" s="14" t="str">
        <f t="shared" si="1"/>
        <v>M5</v>
      </c>
      <c r="N5" s="15">
        <f t="shared" si="2"/>
        <v>0</v>
      </c>
      <c r="O5" s="15">
        <f t="shared" si="3"/>
        <v>1</v>
      </c>
      <c r="P5" s="15">
        <f t="shared" si="4"/>
        <v>0</v>
      </c>
      <c r="Q5" s="15">
        <f t="shared" si="5"/>
        <v>0</v>
      </c>
    </row>
    <row r="6" spans="2:17" s="2" customFormat="1" ht="65.25" customHeight="1" x14ac:dyDescent="0.2">
      <c r="B6" s="100" t="s">
        <v>75</v>
      </c>
      <c r="C6" s="97" t="s">
        <v>239</v>
      </c>
      <c r="D6" s="69">
        <v>4</v>
      </c>
      <c r="E6" s="69">
        <v>3</v>
      </c>
      <c r="F6" s="14" t="str">
        <f t="shared" ref="F6" si="6">HLOOKUP(E6,Rankings,D6+1,FALSE)</f>
        <v>H7</v>
      </c>
      <c r="G6" s="83" t="s">
        <v>240</v>
      </c>
      <c r="H6" s="104" t="s">
        <v>241</v>
      </c>
      <c r="I6" s="69">
        <v>1</v>
      </c>
      <c r="J6" s="69">
        <v>3</v>
      </c>
      <c r="K6" s="14" t="str">
        <f t="shared" ref="K6" si="7">HLOOKUP(J6,Rankings,I6+1,FALSE)</f>
        <v>L4</v>
      </c>
      <c r="N6" s="15">
        <f t="shared" si="2"/>
        <v>1</v>
      </c>
      <c r="O6" s="15">
        <f t="shared" si="3"/>
        <v>0</v>
      </c>
      <c r="P6" s="15">
        <f t="shared" si="4"/>
        <v>0</v>
      </c>
      <c r="Q6" s="15">
        <f t="shared" si="5"/>
        <v>0</v>
      </c>
    </row>
    <row r="7" spans="2:17" s="2" customFormat="1" ht="121.15" customHeight="1" x14ac:dyDescent="0.2">
      <c r="B7" s="100" t="s">
        <v>205</v>
      </c>
      <c r="C7" s="97" t="s">
        <v>206</v>
      </c>
      <c r="D7" s="69">
        <v>3</v>
      </c>
      <c r="E7" s="69">
        <v>5</v>
      </c>
      <c r="F7" s="14" t="str">
        <f t="shared" ref="F7" si="8">HLOOKUP(E7,Rankings,D7+1,FALSE)</f>
        <v>H8</v>
      </c>
      <c r="G7" s="83" t="s">
        <v>242</v>
      </c>
      <c r="H7" s="104" t="s">
        <v>243</v>
      </c>
      <c r="I7" s="69">
        <v>1</v>
      </c>
      <c r="J7" s="69">
        <v>5</v>
      </c>
      <c r="K7" s="14" t="str">
        <f t="shared" ref="K7" si="9">HLOOKUP(J7,Rankings,I7+1,FALSE)</f>
        <v>M6</v>
      </c>
      <c r="N7" s="15">
        <f t="shared" si="2"/>
        <v>0</v>
      </c>
      <c r="O7" s="15">
        <f t="shared" si="3"/>
        <v>1</v>
      </c>
      <c r="P7" s="15">
        <f t="shared" si="4"/>
        <v>0</v>
      </c>
      <c r="Q7" s="15">
        <f t="shared" si="5"/>
        <v>0</v>
      </c>
    </row>
    <row r="8" spans="2:17" s="2" customFormat="1" ht="82.5" customHeight="1" x14ac:dyDescent="0.2">
      <c r="B8" s="100" t="s">
        <v>244</v>
      </c>
      <c r="C8" s="97" t="s">
        <v>245</v>
      </c>
      <c r="D8" s="69">
        <v>3</v>
      </c>
      <c r="E8" s="69">
        <v>4</v>
      </c>
      <c r="F8" s="14" t="str">
        <f t="shared" ref="F8:F17" si="10">HLOOKUP(E8,Rankings,D8+1,FALSE)</f>
        <v>H7</v>
      </c>
      <c r="G8" s="83" t="s">
        <v>246</v>
      </c>
      <c r="H8" s="104" t="s">
        <v>238</v>
      </c>
      <c r="I8" s="69">
        <v>1</v>
      </c>
      <c r="J8" s="69">
        <v>4</v>
      </c>
      <c r="K8" s="14" t="str">
        <f t="shared" ref="K8:K17" si="11">HLOOKUP(J8,Rankings,I8+1,FALSE)</f>
        <v>M5</v>
      </c>
      <c r="N8" s="15">
        <f t="shared" si="2"/>
        <v>0</v>
      </c>
      <c r="O8" s="15">
        <f t="shared" si="3"/>
        <v>1</v>
      </c>
      <c r="P8" s="15">
        <f t="shared" si="4"/>
        <v>0</v>
      </c>
      <c r="Q8" s="15">
        <f t="shared" si="5"/>
        <v>0</v>
      </c>
    </row>
    <row r="9" spans="2:17" s="2" customFormat="1" ht="87.75" customHeight="1" x14ac:dyDescent="0.2">
      <c r="B9" s="100" t="s">
        <v>227</v>
      </c>
      <c r="C9" s="97" t="s">
        <v>228</v>
      </c>
      <c r="D9" s="69">
        <v>4</v>
      </c>
      <c r="E9" s="69">
        <v>4</v>
      </c>
      <c r="F9" s="14" t="str">
        <f t="shared" si="10"/>
        <v>H8</v>
      </c>
      <c r="G9" s="83" t="s">
        <v>247</v>
      </c>
      <c r="H9" s="104" t="s">
        <v>238</v>
      </c>
      <c r="I9" s="69">
        <v>2</v>
      </c>
      <c r="J9" s="69">
        <v>4</v>
      </c>
      <c r="K9" s="14" t="str">
        <f t="shared" si="11"/>
        <v>M6</v>
      </c>
      <c r="N9" s="15">
        <f t="shared" ref="N9:N13" si="12">IFERROR((IF(LEFT(K9,1) = "L",1,0)),0)</f>
        <v>0</v>
      </c>
      <c r="O9" s="15">
        <f t="shared" ref="O9:O13" si="13">IFERROR((IF(LEFT(K9,1) = "M",1,0)),0)</f>
        <v>1</v>
      </c>
      <c r="P9" s="15">
        <f t="shared" ref="P9:P13" si="14">IFERROR((IF(LEFT(K9,1) = "H",1,0)),0)</f>
        <v>0</v>
      </c>
      <c r="Q9" s="15">
        <f t="shared" ref="Q9:Q13" si="15">IFERROR((IF(LEFT(K9,1) = "E",1,0)),0)</f>
        <v>0</v>
      </c>
    </row>
    <row r="10" spans="2:17" s="2" customFormat="1" ht="64.900000000000006" customHeight="1" x14ac:dyDescent="0.2">
      <c r="B10" s="100" t="s">
        <v>75</v>
      </c>
      <c r="C10" s="97" t="s">
        <v>248</v>
      </c>
      <c r="D10" s="69">
        <v>4</v>
      </c>
      <c r="E10" s="69">
        <v>3</v>
      </c>
      <c r="F10" s="14" t="str">
        <f t="shared" si="10"/>
        <v>H7</v>
      </c>
      <c r="G10" s="83" t="s">
        <v>249</v>
      </c>
      <c r="H10" s="104" t="s">
        <v>241</v>
      </c>
      <c r="I10" s="69">
        <v>1</v>
      </c>
      <c r="J10" s="69">
        <v>3</v>
      </c>
      <c r="K10" s="14" t="str">
        <f t="shared" si="11"/>
        <v>L4</v>
      </c>
      <c r="N10" s="15">
        <f t="shared" si="12"/>
        <v>1</v>
      </c>
      <c r="O10" s="15">
        <f t="shared" si="13"/>
        <v>0</v>
      </c>
      <c r="P10" s="15">
        <f t="shared" si="14"/>
        <v>0</v>
      </c>
      <c r="Q10" s="15">
        <f t="shared" si="15"/>
        <v>0</v>
      </c>
    </row>
    <row r="11" spans="2:17" s="2" customFormat="1" ht="54" customHeight="1" x14ac:dyDescent="0.2">
      <c r="B11" s="100" t="s">
        <v>75</v>
      </c>
      <c r="C11" s="97" t="s">
        <v>192</v>
      </c>
      <c r="D11" s="69">
        <v>3</v>
      </c>
      <c r="E11" s="69">
        <v>5</v>
      </c>
      <c r="F11" s="14" t="str">
        <f t="shared" si="10"/>
        <v>H8</v>
      </c>
      <c r="G11" s="83" t="s">
        <v>250</v>
      </c>
      <c r="H11" s="104" t="s">
        <v>236</v>
      </c>
      <c r="I11" s="69">
        <v>1</v>
      </c>
      <c r="J11" s="69">
        <v>5</v>
      </c>
      <c r="K11" s="14" t="str">
        <f t="shared" si="11"/>
        <v>M6</v>
      </c>
      <c r="N11" s="15">
        <f t="shared" si="12"/>
        <v>0</v>
      </c>
      <c r="O11" s="15">
        <f t="shared" si="13"/>
        <v>1</v>
      </c>
      <c r="P11" s="15">
        <f t="shared" si="14"/>
        <v>0</v>
      </c>
      <c r="Q11" s="15">
        <f t="shared" si="15"/>
        <v>0</v>
      </c>
    </row>
    <row r="12" spans="2:17" s="2" customFormat="1" ht="121.15" customHeight="1" x14ac:dyDescent="0.2">
      <c r="B12" s="100" t="s">
        <v>75</v>
      </c>
      <c r="C12" s="97" t="s">
        <v>251</v>
      </c>
      <c r="D12" s="69">
        <v>4</v>
      </c>
      <c r="E12" s="69">
        <v>4</v>
      </c>
      <c r="F12" s="14" t="str">
        <f t="shared" si="10"/>
        <v>H8</v>
      </c>
      <c r="G12" s="83" t="s">
        <v>252</v>
      </c>
      <c r="H12" s="104" t="s">
        <v>241</v>
      </c>
      <c r="I12" s="69">
        <v>1</v>
      </c>
      <c r="J12" s="69">
        <v>4</v>
      </c>
      <c r="K12" s="14" t="str">
        <f t="shared" si="11"/>
        <v>M5</v>
      </c>
      <c r="N12" s="15">
        <f t="shared" si="12"/>
        <v>0</v>
      </c>
      <c r="O12" s="15">
        <f t="shared" si="13"/>
        <v>1</v>
      </c>
      <c r="P12" s="15">
        <f t="shared" si="14"/>
        <v>0</v>
      </c>
      <c r="Q12" s="15">
        <f t="shared" si="15"/>
        <v>0</v>
      </c>
    </row>
    <row r="13" spans="2:17" s="2" customFormat="1" ht="79.5" customHeight="1" x14ac:dyDescent="0.2">
      <c r="B13" s="100" t="s">
        <v>75</v>
      </c>
      <c r="C13" s="97" t="s">
        <v>253</v>
      </c>
      <c r="D13" s="69">
        <v>4</v>
      </c>
      <c r="E13" s="69">
        <v>3</v>
      </c>
      <c r="F13" s="14" t="str">
        <f t="shared" ref="F13" si="16">HLOOKUP(E13,Rankings,D13+1,FALSE)</f>
        <v>H7</v>
      </c>
      <c r="G13" s="83" t="s">
        <v>254</v>
      </c>
      <c r="H13" s="104" t="s">
        <v>241</v>
      </c>
      <c r="I13" s="69">
        <v>1</v>
      </c>
      <c r="J13" s="69">
        <v>3</v>
      </c>
      <c r="K13" s="14" t="str">
        <f t="shared" ref="K13" si="17">HLOOKUP(J13,Rankings,I13+1,FALSE)</f>
        <v>L4</v>
      </c>
      <c r="N13" s="15">
        <f t="shared" si="12"/>
        <v>1</v>
      </c>
      <c r="O13" s="15">
        <f t="shared" si="13"/>
        <v>0</v>
      </c>
      <c r="P13" s="15">
        <f t="shared" si="14"/>
        <v>0</v>
      </c>
      <c r="Q13" s="15">
        <f t="shared" si="15"/>
        <v>0</v>
      </c>
    </row>
    <row r="14" spans="2:17" s="2" customFormat="1" ht="63" customHeight="1" x14ac:dyDescent="0.2">
      <c r="B14" s="100" t="s">
        <v>75</v>
      </c>
      <c r="C14" s="97" t="s">
        <v>255</v>
      </c>
      <c r="D14" s="69">
        <v>3</v>
      </c>
      <c r="E14" s="69">
        <v>3</v>
      </c>
      <c r="F14" s="14" t="str">
        <f t="shared" si="10"/>
        <v>M6</v>
      </c>
      <c r="G14" s="83" t="s">
        <v>256</v>
      </c>
      <c r="H14" s="104" t="s">
        <v>241</v>
      </c>
      <c r="I14" s="69">
        <v>1</v>
      </c>
      <c r="J14" s="69">
        <v>3</v>
      </c>
      <c r="K14" s="14" t="str">
        <f t="shared" si="11"/>
        <v>L4</v>
      </c>
      <c r="N14" s="15">
        <f t="shared" ref="N14:N18" si="18">IFERROR((IF(LEFT(K14,1) = "L",1,0)),0)</f>
        <v>1</v>
      </c>
      <c r="O14" s="15">
        <f t="shared" ref="O14:O18" si="19">IFERROR((IF(LEFT(K14,1) = "M",1,0)),0)</f>
        <v>0</v>
      </c>
      <c r="P14" s="15">
        <f t="shared" ref="P14:P18" si="20">IFERROR((IF(LEFT(K14,1) = "H",1,0)),0)</f>
        <v>0</v>
      </c>
      <c r="Q14" s="15">
        <f t="shared" ref="Q14:Q18" si="21">IFERROR((IF(LEFT(K14,1) = "E",1,0)),0)</f>
        <v>0</v>
      </c>
    </row>
    <row r="15" spans="2:17" s="2" customFormat="1" ht="50.65" customHeight="1" x14ac:dyDescent="0.2">
      <c r="B15" s="100" t="s">
        <v>75</v>
      </c>
      <c r="C15" s="97" t="s">
        <v>257</v>
      </c>
      <c r="D15" s="69">
        <v>3</v>
      </c>
      <c r="E15" s="69">
        <v>3</v>
      </c>
      <c r="F15" s="14" t="str">
        <f t="shared" si="10"/>
        <v>M6</v>
      </c>
      <c r="G15" s="83" t="s">
        <v>258</v>
      </c>
      <c r="H15" s="104" t="s">
        <v>241</v>
      </c>
      <c r="I15" s="69">
        <v>1</v>
      </c>
      <c r="J15" s="69">
        <v>3</v>
      </c>
      <c r="K15" s="14" t="str">
        <f t="shared" si="11"/>
        <v>L4</v>
      </c>
      <c r="N15" s="15">
        <f t="shared" si="18"/>
        <v>1</v>
      </c>
      <c r="O15" s="15">
        <f t="shared" si="19"/>
        <v>0</v>
      </c>
      <c r="P15" s="15">
        <f t="shared" si="20"/>
        <v>0</v>
      </c>
      <c r="Q15" s="15">
        <f t="shared" si="21"/>
        <v>0</v>
      </c>
    </row>
    <row r="16" spans="2:17" s="2" customFormat="1" ht="58.5" customHeight="1" x14ac:dyDescent="0.2">
      <c r="B16" s="100" t="s">
        <v>75</v>
      </c>
      <c r="C16" s="97" t="s">
        <v>259</v>
      </c>
      <c r="D16" s="69">
        <v>3</v>
      </c>
      <c r="E16" s="69">
        <v>3</v>
      </c>
      <c r="F16" s="14" t="str">
        <f t="shared" si="10"/>
        <v>M6</v>
      </c>
      <c r="G16" s="83" t="s">
        <v>260</v>
      </c>
      <c r="H16" s="104" t="s">
        <v>241</v>
      </c>
      <c r="I16" s="69">
        <v>1</v>
      </c>
      <c r="J16" s="69">
        <v>3</v>
      </c>
      <c r="K16" s="14" t="str">
        <f t="shared" si="11"/>
        <v>L4</v>
      </c>
      <c r="N16" s="15">
        <f t="shared" si="18"/>
        <v>1</v>
      </c>
      <c r="O16" s="15">
        <f t="shared" si="19"/>
        <v>0</v>
      </c>
      <c r="P16" s="15">
        <f t="shared" si="20"/>
        <v>0</v>
      </c>
      <c r="Q16" s="15">
        <f t="shared" si="21"/>
        <v>0</v>
      </c>
    </row>
    <row r="17" spans="2:17" s="2" customFormat="1" ht="66.400000000000006" customHeight="1" x14ac:dyDescent="0.2">
      <c r="B17" s="100" t="s">
        <v>75</v>
      </c>
      <c r="C17" s="97" t="s">
        <v>261</v>
      </c>
      <c r="D17" s="69">
        <v>3</v>
      </c>
      <c r="E17" s="69">
        <v>3</v>
      </c>
      <c r="F17" s="14" t="str">
        <f t="shared" si="10"/>
        <v>M6</v>
      </c>
      <c r="G17" s="83" t="s">
        <v>262</v>
      </c>
      <c r="H17" s="104" t="s">
        <v>241</v>
      </c>
      <c r="I17" s="69">
        <v>1</v>
      </c>
      <c r="J17" s="69">
        <v>3</v>
      </c>
      <c r="K17" s="14" t="str">
        <f t="shared" si="11"/>
        <v>L4</v>
      </c>
      <c r="N17" s="15">
        <f t="shared" si="18"/>
        <v>1</v>
      </c>
      <c r="O17" s="15">
        <f t="shared" si="19"/>
        <v>0</v>
      </c>
      <c r="P17" s="15">
        <f t="shared" si="20"/>
        <v>0</v>
      </c>
      <c r="Q17" s="15">
        <f t="shared" si="21"/>
        <v>0</v>
      </c>
    </row>
    <row r="18" spans="2:17" s="2" customFormat="1" ht="78.75" customHeight="1" x14ac:dyDescent="0.2">
      <c r="B18" s="100" t="s">
        <v>75</v>
      </c>
      <c r="C18" s="97" t="s">
        <v>263</v>
      </c>
      <c r="D18" s="69">
        <v>4</v>
      </c>
      <c r="E18" s="69">
        <v>3</v>
      </c>
      <c r="F18" s="14" t="str">
        <f t="shared" ref="F18" si="22">HLOOKUP(E18,Rankings,D18+1,FALSE)</f>
        <v>H7</v>
      </c>
      <c r="G18" s="83" t="s">
        <v>264</v>
      </c>
      <c r="H18" s="104" t="s">
        <v>241</v>
      </c>
      <c r="I18" s="69">
        <v>1</v>
      </c>
      <c r="J18" s="69">
        <v>3</v>
      </c>
      <c r="K18" s="14" t="str">
        <f t="shared" ref="K18" si="23">HLOOKUP(J18,Rankings,I18+1,FALSE)</f>
        <v>L4</v>
      </c>
      <c r="N18" s="15">
        <f t="shared" si="18"/>
        <v>1</v>
      </c>
      <c r="O18" s="15">
        <f t="shared" si="19"/>
        <v>0</v>
      </c>
      <c r="P18" s="15">
        <f t="shared" si="20"/>
        <v>0</v>
      </c>
      <c r="Q18" s="15">
        <f t="shared" si="21"/>
        <v>0</v>
      </c>
    </row>
    <row r="19" spans="2:17" s="2" customFormat="1" ht="54" customHeight="1" x14ac:dyDescent="0.2">
      <c r="B19" s="100" t="s">
        <v>75</v>
      </c>
      <c r="C19" s="97" t="s">
        <v>265</v>
      </c>
      <c r="D19" s="69">
        <v>3</v>
      </c>
      <c r="E19" s="69">
        <v>5</v>
      </c>
      <c r="F19" s="14" t="str">
        <f t="shared" si="0"/>
        <v>H8</v>
      </c>
      <c r="G19" s="83" t="s">
        <v>266</v>
      </c>
      <c r="H19" s="104" t="s">
        <v>267</v>
      </c>
      <c r="I19" s="69">
        <v>1</v>
      </c>
      <c r="J19" s="69">
        <v>5</v>
      </c>
      <c r="K19" s="14" t="str">
        <f t="shared" si="1"/>
        <v>M6</v>
      </c>
      <c r="N19" s="15">
        <f t="shared" si="2"/>
        <v>0</v>
      </c>
      <c r="O19" s="15">
        <f t="shared" si="3"/>
        <v>1</v>
      </c>
      <c r="P19" s="15">
        <f t="shared" si="4"/>
        <v>0</v>
      </c>
      <c r="Q19" s="15">
        <f t="shared" si="5"/>
        <v>0</v>
      </c>
    </row>
    <row r="20" spans="2:17" x14ac:dyDescent="0.2">
      <c r="N20" s="15" t="e">
        <f>SUM(#REF!)</f>
        <v>#REF!</v>
      </c>
      <c r="O20" s="15" t="e">
        <f>SUM(#REF!)</f>
        <v>#REF!</v>
      </c>
      <c r="P20" s="15" t="e">
        <f>SUM(#REF!)</f>
        <v>#REF!</v>
      </c>
      <c r="Q20" s="15" t="e">
        <f>SUM(#REF!)</f>
        <v>#REF!</v>
      </c>
    </row>
    <row r="26" spans="2:17" ht="14.25" x14ac:dyDescent="0.2">
      <c r="C26" s="3"/>
      <c r="D26" s="6"/>
      <c r="E26" s="6"/>
      <c r="F26" s="6"/>
      <c r="G26" s="3"/>
      <c r="H26" s="3"/>
      <c r="I26" s="6"/>
      <c r="J26" s="6"/>
      <c r="K26" s="6"/>
    </row>
    <row r="27" spans="2:17" ht="14.25" x14ac:dyDescent="0.2">
      <c r="C27" s="3"/>
      <c r="D27" s="6"/>
      <c r="E27" s="6"/>
      <c r="F27" s="6"/>
      <c r="G27" s="3"/>
      <c r="H27" s="3"/>
      <c r="I27" s="6"/>
      <c r="J27" s="6"/>
      <c r="K27" s="6"/>
    </row>
    <row r="28" spans="2:17" ht="14.25" x14ac:dyDescent="0.2">
      <c r="C28" s="3"/>
      <c r="D28" s="6"/>
      <c r="E28" s="6"/>
      <c r="F28" s="6"/>
      <c r="G28" s="3"/>
      <c r="H28" s="3"/>
      <c r="I28" s="6"/>
      <c r="J28" s="6"/>
      <c r="K28" s="6"/>
    </row>
    <row r="29" spans="2:17" ht="14.25" x14ac:dyDescent="0.2">
      <c r="C29" s="3"/>
      <c r="D29" s="6"/>
      <c r="E29" s="6"/>
      <c r="F29" s="6"/>
      <c r="G29" s="3"/>
      <c r="H29" s="3"/>
      <c r="I29" s="6"/>
      <c r="J29" s="6"/>
      <c r="K29" s="6"/>
    </row>
    <row r="30" spans="2:17" ht="14.25" x14ac:dyDescent="0.2">
      <c r="B30" s="12"/>
      <c r="C30" s="3"/>
      <c r="D30" s="6"/>
      <c r="E30" s="6"/>
      <c r="F30" s="6"/>
      <c r="G30" s="3"/>
      <c r="H30" s="3"/>
      <c r="I30" s="6"/>
      <c r="J30" s="6"/>
      <c r="K30" s="6"/>
    </row>
  </sheetData>
  <autoFilter ref="B2:F32" xr:uid="{00000000-0009-0000-0000-000001000000}"/>
  <mergeCells count="5">
    <mergeCell ref="B1:K1"/>
    <mergeCell ref="D3:F3"/>
    <mergeCell ref="I3:K3"/>
    <mergeCell ref="G3:H3"/>
    <mergeCell ref="B3:C3"/>
  </mergeCells>
  <conditionalFormatting sqref="F4:F19">
    <cfRule type="containsText" dxfId="65" priority="4" operator="containsText" text="M">
      <formula>NOT(ISERROR(SEARCH("M",F4)))</formula>
    </cfRule>
    <cfRule type="containsText" dxfId="64" priority="5" operator="containsText" text="L">
      <formula>NOT(ISERROR(SEARCH("L",F4)))</formula>
    </cfRule>
    <cfRule type="containsText" dxfId="63" priority="6" operator="containsText" text="H">
      <formula>NOT(ISERROR(SEARCH("H",F4)))</formula>
    </cfRule>
  </conditionalFormatting>
  <conditionalFormatting sqref="K4:K19">
    <cfRule type="containsText" dxfId="62" priority="1" operator="containsText" text="M">
      <formula>NOT(ISERROR(SEARCH("M",K4)))</formula>
    </cfRule>
    <cfRule type="containsText" dxfId="61" priority="2" operator="containsText" text="L">
      <formula>NOT(ISERROR(SEARCH("L",K4)))</formula>
    </cfRule>
    <cfRule type="containsText" dxfId="60" priority="3" operator="containsText" text="H">
      <formula>NOT(ISERROR(SEARCH("H",K4)))</formula>
    </cfRule>
  </conditionalFormatting>
  <dataValidations disablePrompts="1" xWindow="354" yWindow="376" count="2">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I4:I19 D4:D19" xr:uid="{00000000-0002-0000-0100-000000000000}">
      <formula1>"-,1,2,3,4,5"</formula1>
    </dataValidation>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J4:J19 E4:E19" xr:uid="{00000000-0002-0000-0100-000001000000}">
      <formula1>"-,1,2,3,4,5"</formula1>
    </dataValidation>
  </dataValidations>
  <printOptions horizontalCentered="1"/>
  <pageMargins left="0.23622047244094491" right="0.23622047244094491" top="0.74803149606299213" bottom="0.74803149606299213" header="0.31496062992125984" footer="0.31496062992125984"/>
  <pageSetup paperSize="9" scale="83" fitToHeight="0" orientation="landscape" r:id="rId1"/>
  <headerFooter>
    <oddHeader>&amp;R&amp;G</oddHeader>
    <oddFooter xml:space="preserve">&amp;C&amp;D&amp;R
</oddFooter>
  </headerFooter>
  <ignoredErrors>
    <ignoredError sqref="N20" evalError="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3F5CA-CF00-4F27-97CA-5328F56B8BD8}">
  <sheetPr>
    <pageSetUpPr fitToPage="1"/>
  </sheetPr>
  <dimension ref="B1:Q28"/>
  <sheetViews>
    <sheetView showGridLines="0" showRowColHeaders="0" zoomScaleNormal="100" workbookViewId="0">
      <pane xSplit="2" ySplit="3" topLeftCell="C4" activePane="bottomRight" state="frozen"/>
      <selection pane="topRight"/>
      <selection pane="bottomLeft"/>
      <selection pane="bottomRight"/>
    </sheetView>
  </sheetViews>
  <sheetFormatPr defaultRowHeight="12.75" x14ac:dyDescent="0.2"/>
  <cols>
    <col min="1" max="1" width="1.85546875" customWidth="1"/>
    <col min="2" max="2" width="16.140625" style="1" customWidth="1"/>
    <col min="3" max="3" width="13" customWidth="1"/>
    <col min="4" max="5" width="9" style="5"/>
    <col min="6" max="6" width="10.5703125" style="5" customWidth="1"/>
    <col min="7" max="7" width="76.28515625" customWidth="1"/>
    <col min="8" max="8" width="12.42578125" customWidth="1"/>
    <col min="9" max="10" width="9" style="5"/>
    <col min="11" max="11" width="10.5703125" style="5" customWidth="1"/>
    <col min="14" max="17" width="9.140625" hidden="1" customWidth="1"/>
  </cols>
  <sheetData>
    <row r="1" spans="2:17" ht="66" customHeight="1" x14ac:dyDescent="0.2">
      <c r="B1" s="169" t="s">
        <v>268</v>
      </c>
      <c r="C1" s="169"/>
      <c r="D1" s="169"/>
      <c r="E1" s="169"/>
      <c r="F1" s="169"/>
      <c r="G1" s="169"/>
      <c r="H1" s="169"/>
      <c r="I1" s="169"/>
      <c r="J1" s="169"/>
      <c r="K1" s="169"/>
    </row>
    <row r="2" spans="2:17" s="4" customFormat="1" ht="75.75" customHeight="1" x14ac:dyDescent="0.2">
      <c r="B2" s="16" t="s">
        <v>178</v>
      </c>
      <c r="C2" s="16" t="s">
        <v>179</v>
      </c>
      <c r="D2" s="17" t="s">
        <v>180</v>
      </c>
      <c r="E2" s="17" t="s">
        <v>181</v>
      </c>
      <c r="F2" s="17" t="s">
        <v>182</v>
      </c>
      <c r="G2" s="16" t="s">
        <v>183</v>
      </c>
      <c r="H2" s="17" t="s">
        <v>184</v>
      </c>
      <c r="I2" s="17" t="s">
        <v>180</v>
      </c>
      <c r="J2" s="17" t="s">
        <v>181</v>
      </c>
      <c r="K2" s="17" t="s">
        <v>182</v>
      </c>
    </row>
    <row r="3" spans="2:17" ht="82.5" customHeight="1" x14ac:dyDescent="0.2">
      <c r="B3" s="170"/>
      <c r="C3" s="170"/>
      <c r="D3" s="171" t="s">
        <v>185</v>
      </c>
      <c r="E3" s="171"/>
      <c r="F3" s="171"/>
      <c r="G3" s="171"/>
      <c r="H3" s="171"/>
      <c r="I3" s="171" t="s">
        <v>186</v>
      </c>
      <c r="J3" s="171"/>
      <c r="K3" s="171"/>
    </row>
    <row r="4" spans="2:17" s="2" customFormat="1" ht="108.75" customHeight="1" x14ac:dyDescent="0.2">
      <c r="B4" s="99" t="s">
        <v>269</v>
      </c>
      <c r="C4" s="98" t="s">
        <v>270</v>
      </c>
      <c r="D4" s="86">
        <v>4</v>
      </c>
      <c r="E4" s="86">
        <v>4</v>
      </c>
      <c r="F4" s="14" t="str">
        <f t="shared" ref="F4:F11" si="0">HLOOKUP(E4,Rankings,D4+1,FALSE)</f>
        <v>H8</v>
      </c>
      <c r="G4" s="88" t="s">
        <v>271</v>
      </c>
      <c r="H4" s="104" t="s">
        <v>232</v>
      </c>
      <c r="I4" s="86">
        <v>1</v>
      </c>
      <c r="J4" s="86">
        <v>4</v>
      </c>
      <c r="K4" s="14" t="str">
        <f t="shared" ref="K4:K11" si="1">HLOOKUP(J4,Rankings,I4+1,FALSE)</f>
        <v>M5</v>
      </c>
      <c r="N4" s="15">
        <f>IFERROR((IF(LEFT(K4,1) = "L",1,0)),0)</f>
        <v>0</v>
      </c>
      <c r="O4" s="15">
        <f>IFERROR((IF(LEFT(K4,1) = "M",1,0)),0)</f>
        <v>1</v>
      </c>
      <c r="P4" s="15">
        <f>IFERROR((IF(LEFT(K4,1) = "H",1,0)),0)</f>
        <v>0</v>
      </c>
      <c r="Q4" s="15">
        <f>IFERROR((IF(LEFT(K4,1) = "E",1,0)),0)</f>
        <v>0</v>
      </c>
    </row>
    <row r="5" spans="2:17" s="2" customFormat="1" ht="138.75" customHeight="1" x14ac:dyDescent="0.2">
      <c r="B5" s="99" t="s">
        <v>269</v>
      </c>
      <c r="C5" s="98" t="s">
        <v>272</v>
      </c>
      <c r="D5" s="86">
        <v>3</v>
      </c>
      <c r="E5" s="86">
        <v>3</v>
      </c>
      <c r="F5" s="14" t="str">
        <f t="shared" si="0"/>
        <v>M6</v>
      </c>
      <c r="G5" s="88" t="s">
        <v>273</v>
      </c>
      <c r="H5" s="104" t="s">
        <v>232</v>
      </c>
      <c r="I5" s="86">
        <v>2</v>
      </c>
      <c r="J5" s="86">
        <v>2</v>
      </c>
      <c r="K5" s="14" t="str">
        <f t="shared" si="1"/>
        <v>L4</v>
      </c>
      <c r="N5" s="15">
        <f>IFERROR((IF(LEFT(K5,1) = "L",1,0)),0)</f>
        <v>1</v>
      </c>
      <c r="O5" s="15">
        <f>IFERROR((IF(LEFT(K5,1) = "M",1,0)),0)</f>
        <v>0</v>
      </c>
      <c r="P5" s="15">
        <f>IFERROR((IF(LEFT(K5,1) = "H",1,0)),0)</f>
        <v>0</v>
      </c>
      <c r="Q5" s="15">
        <f>IFERROR((IF(LEFT(K5,1) = "E",1,0)),0)</f>
        <v>0</v>
      </c>
    </row>
    <row r="6" spans="2:17" s="2" customFormat="1" ht="84" customHeight="1" x14ac:dyDescent="0.2">
      <c r="B6" s="99" t="s">
        <v>274</v>
      </c>
      <c r="C6" s="98" t="s">
        <v>272</v>
      </c>
      <c r="D6" s="86">
        <v>4</v>
      </c>
      <c r="E6" s="86">
        <v>5</v>
      </c>
      <c r="F6" s="14" t="str">
        <f t="shared" si="0"/>
        <v>E9</v>
      </c>
      <c r="G6" s="88" t="s">
        <v>275</v>
      </c>
      <c r="H6" s="104" t="s">
        <v>232</v>
      </c>
      <c r="I6" s="86">
        <v>1</v>
      </c>
      <c r="J6" s="86">
        <v>5</v>
      </c>
      <c r="K6" s="14" t="str">
        <f t="shared" si="1"/>
        <v>M6</v>
      </c>
      <c r="N6" s="15">
        <f>IFERROR((IF(LEFT(K6,1) = "L",1,0)),0)</f>
        <v>0</v>
      </c>
      <c r="O6" s="15">
        <f>IFERROR((IF(LEFT(K6,1) = "M",1,0)),0)</f>
        <v>1</v>
      </c>
      <c r="P6" s="15">
        <f>IFERROR((IF(LEFT(K6,1) = "H",1,0)),0)</f>
        <v>0</v>
      </c>
      <c r="Q6" s="15">
        <f>IFERROR((IF(LEFT(K6,1) = "E",1,0)),0)</f>
        <v>0</v>
      </c>
    </row>
    <row r="7" spans="2:17" s="2" customFormat="1" ht="132.4" customHeight="1" x14ac:dyDescent="0.2">
      <c r="B7" s="99" t="s">
        <v>276</v>
      </c>
      <c r="C7" s="98" t="s">
        <v>277</v>
      </c>
      <c r="D7" s="86">
        <v>4</v>
      </c>
      <c r="E7" s="86">
        <v>4</v>
      </c>
      <c r="F7" s="14" t="str">
        <f t="shared" si="0"/>
        <v>H8</v>
      </c>
      <c r="G7" s="88" t="s">
        <v>278</v>
      </c>
      <c r="H7" s="104" t="s">
        <v>279</v>
      </c>
      <c r="I7" s="86">
        <v>1</v>
      </c>
      <c r="J7" s="86">
        <v>4</v>
      </c>
      <c r="K7" s="14" t="str">
        <f t="shared" si="1"/>
        <v>M5</v>
      </c>
      <c r="N7" s="15">
        <f t="shared" ref="N7" si="2">IFERROR((IF(LEFT(K7,1) = "L",1,0)),0)</f>
        <v>0</v>
      </c>
      <c r="O7" s="15">
        <f t="shared" ref="O7" si="3">IFERROR((IF(LEFT(K7,1) = "M",1,0)),0)</f>
        <v>1</v>
      </c>
      <c r="P7" s="15">
        <f t="shared" ref="P7" si="4">IFERROR((IF(LEFT(K7,1) = "H",1,0)),0)</f>
        <v>0</v>
      </c>
      <c r="Q7" s="15">
        <f t="shared" ref="Q7" si="5">IFERROR((IF(LEFT(K7,1) = "E",1,0)),0)</f>
        <v>0</v>
      </c>
    </row>
    <row r="8" spans="2:17" s="2" customFormat="1" ht="132.75" customHeight="1" x14ac:dyDescent="0.2">
      <c r="B8" s="99" t="s">
        <v>280</v>
      </c>
      <c r="C8" s="98" t="s">
        <v>277</v>
      </c>
      <c r="D8" s="86">
        <v>3</v>
      </c>
      <c r="E8" s="86">
        <v>4</v>
      </c>
      <c r="F8" s="14" t="str">
        <f t="shared" si="0"/>
        <v>H7</v>
      </c>
      <c r="G8" s="88" t="s">
        <v>281</v>
      </c>
      <c r="H8" s="104" t="s">
        <v>279</v>
      </c>
      <c r="I8" s="86">
        <v>2</v>
      </c>
      <c r="J8" s="86">
        <v>2</v>
      </c>
      <c r="K8" s="14" t="str">
        <f t="shared" si="1"/>
        <v>L4</v>
      </c>
      <c r="N8" s="15">
        <f>IFERROR((IF(LEFT(K8,1) = "L",1,0)),0)</f>
        <v>1</v>
      </c>
      <c r="O8" s="15">
        <f>IFERROR((IF(LEFT(K8,1) = "M",1,0)),0)</f>
        <v>0</v>
      </c>
      <c r="P8" s="15">
        <f>IFERROR((IF(LEFT(K8,1) = "H",1,0)),0)</f>
        <v>0</v>
      </c>
      <c r="Q8" s="15">
        <f>IFERROR((IF(LEFT(K8,1) = "E",1,0)),0)</f>
        <v>0</v>
      </c>
    </row>
    <row r="9" spans="2:17" s="2" customFormat="1" ht="98.25" customHeight="1" x14ac:dyDescent="0.2">
      <c r="B9" s="99" t="s">
        <v>282</v>
      </c>
      <c r="C9" s="98" t="s">
        <v>277</v>
      </c>
      <c r="D9" s="86">
        <v>3</v>
      </c>
      <c r="E9" s="86">
        <v>4</v>
      </c>
      <c r="F9" s="14" t="str">
        <f t="shared" si="0"/>
        <v>H7</v>
      </c>
      <c r="G9" s="88" t="s">
        <v>283</v>
      </c>
      <c r="H9" s="104" t="s">
        <v>279</v>
      </c>
      <c r="I9" s="86">
        <v>1</v>
      </c>
      <c r="J9" s="86">
        <v>4</v>
      </c>
      <c r="K9" s="14" t="str">
        <f t="shared" si="1"/>
        <v>M5</v>
      </c>
      <c r="N9" s="15">
        <f>IFERROR((IF(LEFT(K9,1) = "L",1,0)),0)</f>
        <v>0</v>
      </c>
      <c r="O9" s="15">
        <f>IFERROR((IF(LEFT(K9,1) = "M",1,0)),0)</f>
        <v>1</v>
      </c>
      <c r="P9" s="15">
        <f>IFERROR((IF(LEFT(K9,1) = "H",1,0)),0)</f>
        <v>0</v>
      </c>
      <c r="Q9" s="15">
        <f>IFERROR((IF(LEFT(K9,1) = "E",1,0)),0)</f>
        <v>0</v>
      </c>
    </row>
    <row r="10" spans="2:17" s="2" customFormat="1" ht="84" customHeight="1" x14ac:dyDescent="0.2">
      <c r="B10" s="99" t="s">
        <v>284</v>
      </c>
      <c r="C10" s="98" t="s">
        <v>285</v>
      </c>
      <c r="D10" s="86">
        <v>3</v>
      </c>
      <c r="E10" s="86">
        <v>3</v>
      </c>
      <c r="F10" s="14" t="str">
        <f t="shared" si="0"/>
        <v>M6</v>
      </c>
      <c r="G10" s="88" t="s">
        <v>286</v>
      </c>
      <c r="H10" s="104" t="s">
        <v>279</v>
      </c>
      <c r="I10" s="86">
        <v>1</v>
      </c>
      <c r="J10" s="86">
        <v>3</v>
      </c>
      <c r="K10" s="14" t="str">
        <f t="shared" si="1"/>
        <v>L4</v>
      </c>
      <c r="N10" s="15">
        <f>IFERROR((IF(LEFT(K10,1) = "L",1,0)),0)</f>
        <v>1</v>
      </c>
      <c r="O10" s="15">
        <f>IFERROR((IF(LEFT(K10,1) = "M",1,0)),0)</f>
        <v>0</v>
      </c>
      <c r="P10" s="15">
        <f>IFERROR((IF(LEFT(K10,1) = "H",1,0)),0)</f>
        <v>0</v>
      </c>
      <c r="Q10" s="15">
        <f>IFERROR((IF(LEFT(K10,1) = "E",1,0)),0)</f>
        <v>0</v>
      </c>
    </row>
    <row r="11" spans="2:17" s="2" customFormat="1" ht="132.4" customHeight="1" x14ac:dyDescent="0.2">
      <c r="B11" s="99" t="s">
        <v>287</v>
      </c>
      <c r="C11" s="98" t="s">
        <v>285</v>
      </c>
      <c r="D11" s="86">
        <v>3</v>
      </c>
      <c r="E11" s="86">
        <v>3</v>
      </c>
      <c r="F11" s="14" t="str">
        <f t="shared" si="0"/>
        <v>M6</v>
      </c>
      <c r="G11" s="88" t="s">
        <v>288</v>
      </c>
      <c r="H11" s="104" t="s">
        <v>279</v>
      </c>
      <c r="I11" s="86">
        <v>1</v>
      </c>
      <c r="J11" s="86">
        <v>3</v>
      </c>
      <c r="K11" s="14" t="str">
        <f t="shared" si="1"/>
        <v>L4</v>
      </c>
      <c r="N11" s="15">
        <f t="shared" ref="N11" si="6">IFERROR((IF(LEFT(K11,1) = "L",1,0)),0)</f>
        <v>1</v>
      </c>
      <c r="O11" s="15">
        <f t="shared" ref="O11" si="7">IFERROR((IF(LEFT(K11,1) = "M",1,0)),0)</f>
        <v>0</v>
      </c>
      <c r="P11" s="15">
        <f t="shared" ref="P11" si="8">IFERROR((IF(LEFT(K11,1) = "H",1,0)),0)</f>
        <v>0</v>
      </c>
      <c r="Q11" s="15">
        <f t="shared" ref="Q11" si="9">IFERROR((IF(LEFT(K11,1) = "E",1,0)),0)</f>
        <v>0</v>
      </c>
    </row>
    <row r="12" spans="2:17" s="2" customFormat="1" ht="177.75" customHeight="1" x14ac:dyDescent="0.2">
      <c r="B12" s="99" t="s">
        <v>289</v>
      </c>
      <c r="C12" s="98" t="s">
        <v>285</v>
      </c>
      <c r="D12" s="86">
        <v>3</v>
      </c>
      <c r="E12" s="86">
        <v>3</v>
      </c>
      <c r="F12" s="14" t="str">
        <f t="shared" ref="F12:F15" si="10">HLOOKUP(E12,Rankings,D12+1,FALSE)</f>
        <v>M6</v>
      </c>
      <c r="G12" s="88" t="s">
        <v>290</v>
      </c>
      <c r="H12" s="104" t="s">
        <v>279</v>
      </c>
      <c r="I12" s="86">
        <v>1</v>
      </c>
      <c r="J12" s="86">
        <v>3</v>
      </c>
      <c r="K12" s="14" t="str">
        <f t="shared" ref="K12:K15" si="11">HLOOKUP(J12,Rankings,I12+1,FALSE)</f>
        <v>L4</v>
      </c>
      <c r="N12" s="15">
        <f>IFERROR((IF(LEFT(K12,1) = "L",1,0)),0)</f>
        <v>1</v>
      </c>
      <c r="O12" s="15">
        <f>IFERROR((IF(LEFT(K12,1) = "M",1,0)),0)</f>
        <v>0</v>
      </c>
      <c r="P12" s="15">
        <f>IFERROR((IF(LEFT(K12,1) = "H",1,0)),0)</f>
        <v>0</v>
      </c>
      <c r="Q12" s="15">
        <f>IFERROR((IF(LEFT(K12,1) = "E",1,0)),0)</f>
        <v>0</v>
      </c>
    </row>
    <row r="13" spans="2:17" s="2" customFormat="1" ht="189.75" customHeight="1" x14ac:dyDescent="0.2">
      <c r="B13" s="99" t="s">
        <v>291</v>
      </c>
      <c r="C13" s="98" t="s">
        <v>285</v>
      </c>
      <c r="D13" s="86">
        <v>3</v>
      </c>
      <c r="E13" s="86">
        <v>4</v>
      </c>
      <c r="F13" s="14" t="str">
        <f t="shared" si="10"/>
        <v>H7</v>
      </c>
      <c r="G13" s="88" t="s">
        <v>292</v>
      </c>
      <c r="H13" s="104" t="s">
        <v>279</v>
      </c>
      <c r="I13" s="86">
        <v>1</v>
      </c>
      <c r="J13" s="86">
        <v>4</v>
      </c>
      <c r="K13" s="14" t="str">
        <f t="shared" si="11"/>
        <v>M5</v>
      </c>
      <c r="N13" s="15">
        <f>IFERROR((IF(LEFT(K13,1) = "L",1,0)),0)</f>
        <v>0</v>
      </c>
      <c r="O13" s="15">
        <f>IFERROR((IF(LEFT(K13,1) = "M",1,0)),0)</f>
        <v>1</v>
      </c>
      <c r="P13" s="15">
        <f>IFERROR((IF(LEFT(K13,1) = "H",1,0)),0)</f>
        <v>0</v>
      </c>
      <c r="Q13" s="15">
        <f>IFERROR((IF(LEFT(K13,1) = "E",1,0)),0)</f>
        <v>0</v>
      </c>
    </row>
    <row r="14" spans="2:17" s="2" customFormat="1" ht="135" customHeight="1" x14ac:dyDescent="0.2">
      <c r="B14" s="99" t="s">
        <v>293</v>
      </c>
      <c r="C14" s="98" t="s">
        <v>285</v>
      </c>
      <c r="D14" s="86">
        <v>3</v>
      </c>
      <c r="E14" s="86">
        <v>4</v>
      </c>
      <c r="F14" s="14" t="str">
        <f t="shared" si="10"/>
        <v>H7</v>
      </c>
      <c r="G14" s="88" t="s">
        <v>294</v>
      </c>
      <c r="H14" s="104" t="s">
        <v>279</v>
      </c>
      <c r="I14" s="86">
        <v>1</v>
      </c>
      <c r="J14" s="86">
        <v>4</v>
      </c>
      <c r="K14" s="14" t="str">
        <f t="shared" si="11"/>
        <v>M5</v>
      </c>
      <c r="N14" s="15">
        <f>IFERROR((IF(LEFT(K14,1) = "L",1,0)),0)</f>
        <v>0</v>
      </c>
      <c r="O14" s="15">
        <f>IFERROR((IF(LEFT(K14,1) = "M",1,0)),0)</f>
        <v>1</v>
      </c>
      <c r="P14" s="15">
        <f>IFERROR((IF(LEFT(K14,1) = "H",1,0)),0)</f>
        <v>0</v>
      </c>
      <c r="Q14" s="15">
        <f>IFERROR((IF(LEFT(K14,1) = "E",1,0)),0)</f>
        <v>0</v>
      </c>
    </row>
    <row r="15" spans="2:17" s="2" customFormat="1" ht="50.65" customHeight="1" x14ac:dyDescent="0.2">
      <c r="B15" s="99" t="s">
        <v>295</v>
      </c>
      <c r="C15" s="98" t="s">
        <v>296</v>
      </c>
      <c r="D15" s="86">
        <v>3</v>
      </c>
      <c r="E15" s="86">
        <v>3</v>
      </c>
      <c r="F15" s="14" t="str">
        <f t="shared" si="10"/>
        <v>M6</v>
      </c>
      <c r="G15" s="88" t="s">
        <v>297</v>
      </c>
      <c r="H15" s="104" t="s">
        <v>279</v>
      </c>
      <c r="I15" s="86">
        <v>1</v>
      </c>
      <c r="J15" s="86">
        <v>3</v>
      </c>
      <c r="K15" s="14" t="str">
        <f t="shared" si="11"/>
        <v>L4</v>
      </c>
      <c r="N15" s="15">
        <f t="shared" ref="N15" si="12">IFERROR((IF(LEFT(K15,1) = "L",1,0)),0)</f>
        <v>1</v>
      </c>
      <c r="O15" s="15">
        <f t="shared" ref="O15" si="13">IFERROR((IF(LEFT(K15,1) = "M",1,0)),0)</f>
        <v>0</v>
      </c>
      <c r="P15" s="15">
        <f t="shared" ref="P15" si="14">IFERROR((IF(LEFT(K15,1) = "H",1,0)),0)</f>
        <v>0</v>
      </c>
      <c r="Q15" s="15">
        <f t="shared" ref="Q15" si="15">IFERROR((IF(LEFT(K15,1) = "E",1,0)),0)</f>
        <v>0</v>
      </c>
    </row>
    <row r="16" spans="2:17" s="2" customFormat="1" ht="41.25" customHeight="1" x14ac:dyDescent="0.2">
      <c r="B16" s="99" t="s">
        <v>295</v>
      </c>
      <c r="C16" s="98" t="s">
        <v>248</v>
      </c>
      <c r="D16" s="86">
        <v>3</v>
      </c>
      <c r="E16" s="86">
        <v>3</v>
      </c>
      <c r="F16" s="14" t="str">
        <f t="shared" ref="F16:F17" si="16">HLOOKUP(E16,Rankings,D16+1,FALSE)</f>
        <v>M6</v>
      </c>
      <c r="G16" s="88" t="s">
        <v>298</v>
      </c>
      <c r="H16" s="104" t="s">
        <v>279</v>
      </c>
      <c r="I16" s="86">
        <v>1</v>
      </c>
      <c r="J16" s="86">
        <v>3</v>
      </c>
      <c r="K16" s="14" t="str">
        <f t="shared" ref="K16:K17" si="17">HLOOKUP(J16,Rankings,I16+1,FALSE)</f>
        <v>L4</v>
      </c>
      <c r="N16" s="15">
        <f>IFERROR((IF(LEFT(K16,1) = "L",1,0)),0)</f>
        <v>1</v>
      </c>
      <c r="O16" s="15">
        <f>IFERROR((IF(LEFT(K16,1) = "M",1,0)),0)</f>
        <v>0</v>
      </c>
      <c r="P16" s="15">
        <f>IFERROR((IF(LEFT(K16,1) = "H",1,0)),0)</f>
        <v>0</v>
      </c>
      <c r="Q16" s="15">
        <f>IFERROR((IF(LEFT(K16,1) = "E",1,0)),0)</f>
        <v>0</v>
      </c>
    </row>
    <row r="17" spans="2:17" s="2" customFormat="1" ht="40.5" customHeight="1" x14ac:dyDescent="0.2">
      <c r="B17" s="99" t="s">
        <v>295</v>
      </c>
      <c r="C17" s="98" t="s">
        <v>299</v>
      </c>
      <c r="D17" s="86">
        <v>3</v>
      </c>
      <c r="E17" s="86">
        <v>3</v>
      </c>
      <c r="F17" s="14" t="str">
        <f t="shared" si="16"/>
        <v>M6</v>
      </c>
      <c r="G17" s="88" t="s">
        <v>300</v>
      </c>
      <c r="H17" s="104" t="s">
        <v>279</v>
      </c>
      <c r="I17" s="86">
        <v>1</v>
      </c>
      <c r="J17" s="86">
        <v>3</v>
      </c>
      <c r="K17" s="14" t="str">
        <f t="shared" si="17"/>
        <v>L4</v>
      </c>
      <c r="N17" s="15">
        <f>IFERROR((IF(LEFT(K17,1) = "L",1,0)),0)</f>
        <v>1</v>
      </c>
      <c r="O17" s="15">
        <f>IFERROR((IF(LEFT(K17,1) = "M",1,0)),0)</f>
        <v>0</v>
      </c>
      <c r="P17" s="15">
        <f>IFERROR((IF(LEFT(K17,1) = "H",1,0)),0)</f>
        <v>0</v>
      </c>
      <c r="Q17" s="15">
        <f>IFERROR((IF(LEFT(K17,1) = "E",1,0)),0)</f>
        <v>0</v>
      </c>
    </row>
    <row r="18" spans="2:17" x14ac:dyDescent="0.2">
      <c r="N18" s="15" t="e">
        <f>SUM(#REF!)</f>
        <v>#REF!</v>
      </c>
      <c r="O18" s="15" t="e">
        <f>SUM(#REF!)</f>
        <v>#REF!</v>
      </c>
      <c r="P18" s="15" t="e">
        <f>SUM(#REF!)</f>
        <v>#REF!</v>
      </c>
      <c r="Q18" s="15" t="e">
        <f>SUM(#REF!)</f>
        <v>#REF!</v>
      </c>
    </row>
    <row r="24" spans="2:17" ht="14.25" x14ac:dyDescent="0.2">
      <c r="C24" s="3"/>
      <c r="D24" s="6"/>
      <c r="E24" s="6"/>
      <c r="F24" s="6"/>
      <c r="G24" s="3"/>
      <c r="H24" s="3"/>
      <c r="I24" s="6"/>
      <c r="J24" s="6"/>
      <c r="K24" s="6"/>
    </row>
    <row r="25" spans="2:17" ht="14.25" x14ac:dyDescent="0.2">
      <c r="C25" s="3"/>
      <c r="D25" s="6"/>
      <c r="E25" s="6"/>
      <c r="F25" s="6"/>
      <c r="G25" s="3"/>
      <c r="H25" s="3"/>
      <c r="I25" s="6"/>
      <c r="J25" s="6"/>
      <c r="K25" s="6"/>
    </row>
    <row r="26" spans="2:17" ht="14.25" x14ac:dyDescent="0.2">
      <c r="C26" s="3"/>
      <c r="D26" s="6"/>
      <c r="E26" s="6"/>
      <c r="F26" s="6"/>
      <c r="G26" s="3"/>
      <c r="H26" s="3"/>
      <c r="I26" s="6"/>
      <c r="J26" s="6"/>
      <c r="K26" s="6"/>
    </row>
    <row r="27" spans="2:17" ht="14.25" x14ac:dyDescent="0.2">
      <c r="C27" s="3"/>
      <c r="D27" s="6"/>
      <c r="E27" s="6"/>
      <c r="F27" s="6"/>
      <c r="G27" s="3"/>
      <c r="H27" s="3"/>
      <c r="I27" s="6"/>
      <c r="J27" s="6"/>
      <c r="K27" s="6"/>
    </row>
    <row r="28" spans="2:17" ht="14.25" x14ac:dyDescent="0.2">
      <c r="B28" s="12"/>
      <c r="C28" s="3"/>
      <c r="D28" s="6"/>
      <c r="E28" s="6"/>
      <c r="F28" s="6"/>
      <c r="G28" s="3"/>
      <c r="H28" s="3"/>
      <c r="I28" s="6"/>
      <c r="J28" s="6"/>
      <c r="K28" s="6"/>
    </row>
  </sheetData>
  <autoFilter ref="B2:F30" xr:uid="{00000000-0009-0000-0000-000001000000}"/>
  <mergeCells count="5">
    <mergeCell ref="B1:K1"/>
    <mergeCell ref="B3:C3"/>
    <mergeCell ref="D3:F3"/>
    <mergeCell ref="G3:H3"/>
    <mergeCell ref="I3:K3"/>
  </mergeCells>
  <conditionalFormatting sqref="F4:F17">
    <cfRule type="containsText" dxfId="59" priority="4" operator="containsText" text="M">
      <formula>NOT(ISERROR(SEARCH("M",F4)))</formula>
    </cfRule>
    <cfRule type="containsText" dxfId="58" priority="5" operator="containsText" text="L">
      <formula>NOT(ISERROR(SEARCH("L",F4)))</formula>
    </cfRule>
    <cfRule type="containsText" dxfId="57" priority="6" operator="containsText" text="H">
      <formula>NOT(ISERROR(SEARCH("H",F4)))</formula>
    </cfRule>
  </conditionalFormatting>
  <conditionalFormatting sqref="K4:K17">
    <cfRule type="containsText" dxfId="56" priority="1" operator="containsText" text="M">
      <formula>NOT(ISERROR(SEARCH("M",K4)))</formula>
    </cfRule>
    <cfRule type="containsText" dxfId="55" priority="2" operator="containsText" text="L">
      <formula>NOT(ISERROR(SEARCH("L",K4)))</formula>
    </cfRule>
    <cfRule type="containsText" dxfId="54"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I4:I17 D4:D17" xr:uid="{0075B40D-3132-4DF4-9404-8C1BB7BEF713}">
      <formula1>"-,1,2,3,4,5"</formula1>
    </dataValidation>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J4:J17 E4:E17" xr:uid="{19C011C0-CFA3-4737-95F0-0139F94CB48E}">
      <formula1>"-,1,2,3,4,5"</formula1>
    </dataValidation>
  </dataValidations>
  <printOptions horizontalCentered="1"/>
  <pageMargins left="0.23622047244094491" right="0.23622047244094491" top="0.74803149606299213" bottom="0.74803149606299213" header="0.31496062992125984" footer="0.31496062992125984"/>
  <pageSetup paperSize="9" scale="83" fitToHeight="0" orientation="landscape" r:id="rId1"/>
  <headerFooter>
    <oddHeader>&amp;R&amp;G</oddHeader>
    <oddFooter xml:space="preserve">&amp;C&amp;D&amp;R
</oddFoot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90C2A-0AA6-4437-9F10-FC2DE341B8A2}">
  <sheetPr>
    <pageSetUpPr fitToPage="1"/>
  </sheetPr>
  <dimension ref="B1:Q18"/>
  <sheetViews>
    <sheetView showGridLines="0" showRowColHeaders="0" zoomScaleNormal="100" workbookViewId="0">
      <pane xSplit="2" ySplit="3" topLeftCell="C4" activePane="bottomRight" state="frozen"/>
      <selection pane="topRight"/>
      <selection pane="bottomLeft"/>
      <selection pane="bottomRight"/>
    </sheetView>
  </sheetViews>
  <sheetFormatPr defaultRowHeight="12.75" x14ac:dyDescent="0.2"/>
  <cols>
    <col min="1" max="1" width="1.85546875" customWidth="1"/>
    <col min="2" max="2" width="16.140625" style="1" customWidth="1"/>
    <col min="3" max="3" width="13" customWidth="1"/>
    <col min="4" max="5" width="9" style="5"/>
    <col min="6" max="6" width="10.5703125" style="5" customWidth="1"/>
    <col min="7" max="7" width="76.28515625" customWidth="1"/>
    <col min="8" max="8" width="12.42578125" customWidth="1"/>
    <col min="9" max="10" width="9" style="5"/>
    <col min="11" max="11" width="10.5703125" style="5" customWidth="1"/>
    <col min="14" max="17" width="9.140625" hidden="1" customWidth="1"/>
  </cols>
  <sheetData>
    <row r="1" spans="2:17" ht="66" customHeight="1" x14ac:dyDescent="0.2">
      <c r="B1" s="169" t="s">
        <v>301</v>
      </c>
      <c r="C1" s="169"/>
      <c r="D1" s="169"/>
      <c r="E1" s="169"/>
      <c r="F1" s="169"/>
      <c r="G1" s="169"/>
      <c r="H1" s="169"/>
      <c r="I1" s="169"/>
      <c r="J1" s="169"/>
      <c r="K1" s="169"/>
    </row>
    <row r="2" spans="2:17" s="4" customFormat="1" ht="75.75" customHeight="1" x14ac:dyDescent="0.2">
      <c r="B2" s="16" t="s">
        <v>178</v>
      </c>
      <c r="C2" s="16" t="s">
        <v>179</v>
      </c>
      <c r="D2" s="17" t="s">
        <v>180</v>
      </c>
      <c r="E2" s="17" t="s">
        <v>181</v>
      </c>
      <c r="F2" s="17" t="s">
        <v>182</v>
      </c>
      <c r="G2" s="16" t="s">
        <v>183</v>
      </c>
      <c r="H2" s="17" t="s">
        <v>184</v>
      </c>
      <c r="I2" s="17" t="s">
        <v>180</v>
      </c>
      <c r="J2" s="17" t="s">
        <v>181</v>
      </c>
      <c r="K2" s="17" t="s">
        <v>182</v>
      </c>
    </row>
    <row r="3" spans="2:17" ht="82.5" customHeight="1" x14ac:dyDescent="0.2">
      <c r="B3" s="170"/>
      <c r="C3" s="170"/>
      <c r="D3" s="171" t="s">
        <v>185</v>
      </c>
      <c r="E3" s="171"/>
      <c r="F3" s="171"/>
      <c r="G3" s="171"/>
      <c r="H3" s="171"/>
      <c r="I3" s="171" t="s">
        <v>186</v>
      </c>
      <c r="J3" s="171"/>
      <c r="K3" s="171"/>
    </row>
    <row r="4" spans="2:17" s="2" customFormat="1" ht="108.75" customHeight="1" x14ac:dyDescent="0.2">
      <c r="B4" s="99" t="s">
        <v>302</v>
      </c>
      <c r="C4" s="98" t="s">
        <v>303</v>
      </c>
      <c r="D4" s="86">
        <v>3</v>
      </c>
      <c r="E4" s="86">
        <v>3</v>
      </c>
      <c r="F4" s="14" t="str">
        <f t="shared" ref="F4:F7" si="0">HLOOKUP(E4,Rankings,D4+1,FALSE)</f>
        <v>M6</v>
      </c>
      <c r="G4" s="88" t="s">
        <v>304</v>
      </c>
      <c r="H4" s="104" t="s">
        <v>305</v>
      </c>
      <c r="I4" s="86">
        <v>1</v>
      </c>
      <c r="J4" s="86">
        <v>3</v>
      </c>
      <c r="K4" s="14" t="str">
        <f t="shared" ref="K4:K7" si="1">HLOOKUP(J4,Rankings,I4+1,FALSE)</f>
        <v>L4</v>
      </c>
      <c r="N4" s="15">
        <f>IFERROR((IF(LEFT(K4,1) = "L",1,0)),0)</f>
        <v>1</v>
      </c>
      <c r="O4" s="15">
        <f>IFERROR((IF(LEFT(K4,1) = "M",1,0)),0)</f>
        <v>0</v>
      </c>
      <c r="P4" s="15">
        <f>IFERROR((IF(LEFT(K4,1) = "H",1,0)),0)</f>
        <v>0</v>
      </c>
      <c r="Q4" s="15">
        <f>IFERROR((IF(LEFT(K4,1) = "E",1,0)),0)</f>
        <v>0</v>
      </c>
    </row>
    <row r="5" spans="2:17" s="2" customFormat="1" ht="138.75" customHeight="1" x14ac:dyDescent="0.2">
      <c r="B5" s="99" t="s">
        <v>306</v>
      </c>
      <c r="C5" s="98" t="s">
        <v>307</v>
      </c>
      <c r="D5" s="86">
        <v>3</v>
      </c>
      <c r="E5" s="86">
        <v>3</v>
      </c>
      <c r="F5" s="14" t="str">
        <f t="shared" si="0"/>
        <v>M6</v>
      </c>
      <c r="G5" s="88" t="s">
        <v>308</v>
      </c>
      <c r="H5" s="104" t="s">
        <v>305</v>
      </c>
      <c r="I5" s="86">
        <v>1</v>
      </c>
      <c r="J5" s="86">
        <v>3</v>
      </c>
      <c r="K5" s="14" t="str">
        <f t="shared" si="1"/>
        <v>L4</v>
      </c>
      <c r="N5" s="15">
        <f>IFERROR((IF(LEFT(K5,1) = "L",1,0)),0)</f>
        <v>1</v>
      </c>
      <c r="O5" s="15">
        <f>IFERROR((IF(LEFT(K5,1) = "M",1,0)),0)</f>
        <v>0</v>
      </c>
      <c r="P5" s="15">
        <f>IFERROR((IF(LEFT(K5,1) = "H",1,0)),0)</f>
        <v>0</v>
      </c>
      <c r="Q5" s="15">
        <f>IFERROR((IF(LEFT(K5,1) = "E",1,0)),0)</f>
        <v>0</v>
      </c>
    </row>
    <row r="6" spans="2:17" s="2" customFormat="1" ht="84" customHeight="1" x14ac:dyDescent="0.2">
      <c r="B6" s="99" t="s">
        <v>309</v>
      </c>
      <c r="C6" s="98" t="s">
        <v>310</v>
      </c>
      <c r="D6" s="86">
        <v>3</v>
      </c>
      <c r="E6" s="86">
        <v>4</v>
      </c>
      <c r="F6" s="14" t="str">
        <f t="shared" si="0"/>
        <v>H7</v>
      </c>
      <c r="G6" s="88" t="s">
        <v>311</v>
      </c>
      <c r="H6" s="104" t="s">
        <v>305</v>
      </c>
      <c r="I6" s="86">
        <v>2</v>
      </c>
      <c r="J6" s="86">
        <v>4</v>
      </c>
      <c r="K6" s="14" t="str">
        <f t="shared" si="1"/>
        <v>M6</v>
      </c>
      <c r="N6" s="15">
        <f>IFERROR((IF(LEFT(K6,1) = "L",1,0)),0)</f>
        <v>0</v>
      </c>
      <c r="O6" s="15">
        <f>IFERROR((IF(LEFT(K6,1) = "M",1,0)),0)</f>
        <v>1</v>
      </c>
      <c r="P6" s="15">
        <f>IFERROR((IF(LEFT(K6,1) = "H",1,0)),0)</f>
        <v>0</v>
      </c>
      <c r="Q6" s="15">
        <f>IFERROR((IF(LEFT(K6,1) = "E",1,0)),0)</f>
        <v>0</v>
      </c>
    </row>
    <row r="7" spans="2:17" s="2" customFormat="1" ht="132.4" customHeight="1" x14ac:dyDescent="0.2">
      <c r="B7" s="99" t="s">
        <v>312</v>
      </c>
      <c r="C7" s="98" t="s">
        <v>313</v>
      </c>
      <c r="D7" s="86">
        <v>3</v>
      </c>
      <c r="E7" s="86">
        <v>4</v>
      </c>
      <c r="F7" s="14" t="str">
        <f t="shared" si="0"/>
        <v>H7</v>
      </c>
      <c r="G7" s="88" t="s">
        <v>314</v>
      </c>
      <c r="H7" s="104" t="s">
        <v>305</v>
      </c>
      <c r="I7" s="86">
        <v>2</v>
      </c>
      <c r="J7" s="86">
        <v>4</v>
      </c>
      <c r="K7" s="14" t="str">
        <f t="shared" si="1"/>
        <v>M6</v>
      </c>
      <c r="N7" s="15">
        <f t="shared" ref="N7" si="2">IFERROR((IF(LEFT(K7,1) = "L",1,0)),0)</f>
        <v>0</v>
      </c>
      <c r="O7" s="15">
        <f t="shared" ref="O7" si="3">IFERROR((IF(LEFT(K7,1) = "M",1,0)),0)</f>
        <v>1</v>
      </c>
      <c r="P7" s="15">
        <f t="shared" ref="P7" si="4">IFERROR((IF(LEFT(K7,1) = "H",1,0)),0)</f>
        <v>0</v>
      </c>
      <c r="Q7" s="15">
        <f t="shared" ref="Q7" si="5">IFERROR((IF(LEFT(K7,1) = "E",1,0)),0)</f>
        <v>0</v>
      </c>
    </row>
    <row r="8" spans="2:17" x14ac:dyDescent="0.2">
      <c r="N8" s="15" t="e">
        <f>SUM(#REF!)</f>
        <v>#REF!</v>
      </c>
      <c r="O8" s="15" t="e">
        <f>SUM(#REF!)</f>
        <v>#REF!</v>
      </c>
      <c r="P8" s="15" t="e">
        <f>SUM(#REF!)</f>
        <v>#REF!</v>
      </c>
      <c r="Q8" s="15" t="e">
        <f>SUM(#REF!)</f>
        <v>#REF!</v>
      </c>
    </row>
    <row r="14" spans="2:17" ht="14.25" x14ac:dyDescent="0.2">
      <c r="C14" s="3"/>
      <c r="D14" s="6"/>
      <c r="E14" s="6"/>
      <c r="F14" s="6"/>
      <c r="G14" s="3"/>
      <c r="H14" s="3"/>
      <c r="I14" s="6"/>
      <c r="J14" s="6"/>
      <c r="K14" s="6"/>
    </row>
    <row r="15" spans="2:17" ht="14.25" x14ac:dyDescent="0.2">
      <c r="C15" s="3"/>
      <c r="D15" s="6"/>
      <c r="E15" s="6"/>
      <c r="F15" s="6"/>
      <c r="G15" s="3"/>
      <c r="H15" s="3"/>
      <c r="I15" s="6"/>
      <c r="J15" s="6"/>
      <c r="K15" s="6"/>
    </row>
    <row r="16" spans="2:17" ht="14.25" x14ac:dyDescent="0.2">
      <c r="C16" s="3"/>
      <c r="D16" s="6"/>
      <c r="E16" s="6"/>
      <c r="F16" s="6"/>
      <c r="G16" s="3"/>
      <c r="H16" s="3"/>
      <c r="I16" s="6"/>
      <c r="J16" s="6"/>
      <c r="K16" s="6"/>
    </row>
    <row r="17" spans="2:11" ht="14.25" x14ac:dyDescent="0.2">
      <c r="C17" s="3"/>
      <c r="D17" s="6"/>
      <c r="E17" s="6"/>
      <c r="F17" s="6"/>
      <c r="G17" s="3"/>
      <c r="H17" s="3"/>
      <c r="I17" s="6"/>
      <c r="J17" s="6"/>
      <c r="K17" s="6"/>
    </row>
    <row r="18" spans="2:11" ht="14.25" x14ac:dyDescent="0.2">
      <c r="B18" s="12"/>
      <c r="C18" s="3"/>
      <c r="D18" s="6"/>
      <c r="E18" s="6"/>
      <c r="F18" s="6"/>
      <c r="G18" s="3"/>
      <c r="H18" s="3"/>
      <c r="I18" s="6"/>
      <c r="J18" s="6"/>
      <c r="K18" s="6"/>
    </row>
  </sheetData>
  <autoFilter ref="B2:F20" xr:uid="{00000000-0009-0000-0000-000001000000}"/>
  <mergeCells count="5">
    <mergeCell ref="B1:K1"/>
    <mergeCell ref="B3:C3"/>
    <mergeCell ref="D3:F3"/>
    <mergeCell ref="G3:H3"/>
    <mergeCell ref="I3:K3"/>
  </mergeCells>
  <conditionalFormatting sqref="F4:F7">
    <cfRule type="containsText" dxfId="53" priority="4" operator="containsText" text="M">
      <formula>NOT(ISERROR(SEARCH("M",F4)))</formula>
    </cfRule>
    <cfRule type="containsText" dxfId="52" priority="5" operator="containsText" text="L">
      <formula>NOT(ISERROR(SEARCH("L",F4)))</formula>
    </cfRule>
    <cfRule type="containsText" dxfId="51" priority="6" operator="containsText" text="H">
      <formula>NOT(ISERROR(SEARCH("H",F4)))</formula>
    </cfRule>
  </conditionalFormatting>
  <conditionalFormatting sqref="K4:K7">
    <cfRule type="containsText" dxfId="50" priority="1" operator="containsText" text="M">
      <formula>NOT(ISERROR(SEARCH("M",K4)))</formula>
    </cfRule>
    <cfRule type="containsText" dxfId="49" priority="2" operator="containsText" text="L">
      <formula>NOT(ISERROR(SEARCH("L",K4)))</formula>
    </cfRule>
    <cfRule type="containsText" dxfId="48"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J4:J7 E4:E7" xr:uid="{56546684-6155-4A39-8AD2-68176944DBA5}">
      <formula1>"-,1,2,3,4,5"</formula1>
    </dataValidation>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I4:I7 D4:D7" xr:uid="{DC79708C-BC90-4034-9847-5E5C8F26F637}">
      <formula1>"-,1,2,3,4,5"</formula1>
    </dataValidation>
  </dataValidations>
  <printOptions horizontalCentered="1"/>
  <pageMargins left="0.23622047244094491" right="0.23622047244094491" top="0.74803149606299213" bottom="0.74803149606299213" header="0.31496062992125984" footer="0.31496062992125984"/>
  <pageSetup paperSize="9" scale="83" fitToHeight="0" orientation="landscape" r:id="rId1"/>
  <headerFooter>
    <oddHeader>&amp;R&amp;G</oddHeader>
    <oddFooter xml:space="preserve">&amp;C&amp;D&amp;R
</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03C2-5CC9-4ECE-87F3-88608F20DF35}">
  <sheetPr>
    <pageSetUpPr fitToPage="1"/>
  </sheetPr>
  <dimension ref="B1:Q28"/>
  <sheetViews>
    <sheetView showGridLines="0" showRowColHeaders="0" zoomScaleNormal="100" workbookViewId="0">
      <pane xSplit="2" ySplit="3" topLeftCell="C4" activePane="bottomRight" state="frozen"/>
      <selection pane="topRight"/>
      <selection pane="bottomLeft"/>
      <selection pane="bottomRight"/>
    </sheetView>
  </sheetViews>
  <sheetFormatPr defaultRowHeight="12.75" x14ac:dyDescent="0.2"/>
  <cols>
    <col min="1" max="1" width="1.85546875" customWidth="1"/>
    <col min="2" max="2" width="16.140625" style="1" customWidth="1"/>
    <col min="3" max="3" width="13" customWidth="1"/>
    <col min="4" max="5" width="9.140625" style="5"/>
    <col min="6" max="6" width="10.5703125" style="5" customWidth="1"/>
    <col min="7" max="7" width="76.28515625" customWidth="1"/>
    <col min="8" max="8" width="12.42578125" customWidth="1"/>
    <col min="9" max="10" width="9.140625" style="5"/>
    <col min="11" max="11" width="10.5703125" style="5" customWidth="1"/>
    <col min="14" max="17" width="9.140625" hidden="1" customWidth="1"/>
  </cols>
  <sheetData>
    <row r="1" spans="2:17" ht="66" customHeight="1" x14ac:dyDescent="0.2">
      <c r="B1" s="169" t="s">
        <v>315</v>
      </c>
      <c r="C1" s="169"/>
      <c r="D1" s="169"/>
      <c r="E1" s="169"/>
      <c r="F1" s="169"/>
      <c r="G1" s="169"/>
      <c r="H1" s="169"/>
      <c r="I1" s="169"/>
      <c r="J1" s="169"/>
      <c r="K1" s="169"/>
    </row>
    <row r="2" spans="2:17" s="4" customFormat="1" ht="75.75" customHeight="1" x14ac:dyDescent="0.2">
      <c r="B2" s="16" t="s">
        <v>178</v>
      </c>
      <c r="C2" s="16" t="s">
        <v>179</v>
      </c>
      <c r="D2" s="17" t="s">
        <v>180</v>
      </c>
      <c r="E2" s="17" t="s">
        <v>181</v>
      </c>
      <c r="F2" s="17" t="s">
        <v>182</v>
      </c>
      <c r="G2" s="16" t="s">
        <v>183</v>
      </c>
      <c r="H2" s="17" t="s">
        <v>184</v>
      </c>
      <c r="I2" s="17" t="s">
        <v>180</v>
      </c>
      <c r="J2" s="17" t="s">
        <v>181</v>
      </c>
      <c r="K2" s="17" t="s">
        <v>182</v>
      </c>
    </row>
    <row r="3" spans="2:17" ht="82.5" customHeight="1" x14ac:dyDescent="0.2">
      <c r="B3" s="170"/>
      <c r="C3" s="170"/>
      <c r="D3" s="171" t="s">
        <v>185</v>
      </c>
      <c r="E3" s="171"/>
      <c r="F3" s="171"/>
      <c r="G3" s="171"/>
      <c r="H3" s="171"/>
      <c r="I3" s="171" t="s">
        <v>186</v>
      </c>
      <c r="J3" s="171"/>
      <c r="K3" s="171"/>
    </row>
    <row r="4" spans="2:17" s="2" customFormat="1" ht="240" x14ac:dyDescent="0.2">
      <c r="B4" s="99" t="s">
        <v>316</v>
      </c>
      <c r="C4" s="98" t="s">
        <v>317</v>
      </c>
      <c r="D4" s="86">
        <v>4</v>
      </c>
      <c r="E4" s="86">
        <v>5</v>
      </c>
      <c r="F4" s="14" t="str">
        <f t="shared" ref="F4:F17" si="0">HLOOKUP(E4,Rankings,D4+1,FALSE)</f>
        <v>E9</v>
      </c>
      <c r="G4" s="88" t="s">
        <v>318</v>
      </c>
      <c r="H4" s="104" t="s">
        <v>319</v>
      </c>
      <c r="I4" s="86">
        <v>2</v>
      </c>
      <c r="J4" s="86">
        <v>3</v>
      </c>
      <c r="K4" s="14" t="str">
        <f t="shared" ref="K4:K17" si="1">HLOOKUP(J4,Rankings,I4+1,FALSE)</f>
        <v>M5</v>
      </c>
      <c r="N4" s="15">
        <f>IFERROR((IF(LEFT(K4,1) = "L",1,0)),0)</f>
        <v>0</v>
      </c>
      <c r="O4" s="15">
        <f>IFERROR((IF(LEFT(K4,1) = "M",1,0)),0)</f>
        <v>1</v>
      </c>
      <c r="P4" s="15">
        <f>IFERROR((IF(LEFT(K4,1) = "H",1,0)),0)</f>
        <v>0</v>
      </c>
      <c r="Q4" s="15">
        <f>IFERROR((IF(LEFT(K4,1) = "E",1,0)),0)</f>
        <v>0</v>
      </c>
    </row>
    <row r="5" spans="2:17" s="2" customFormat="1" ht="171.75" customHeight="1" x14ac:dyDescent="0.2">
      <c r="B5" s="99" t="s">
        <v>320</v>
      </c>
      <c r="C5" s="98" t="s">
        <v>321</v>
      </c>
      <c r="D5" s="86">
        <v>4</v>
      </c>
      <c r="E5" s="86">
        <v>5</v>
      </c>
      <c r="F5" s="14" t="str">
        <f t="shared" si="0"/>
        <v>E9</v>
      </c>
      <c r="G5" s="88" t="s">
        <v>322</v>
      </c>
      <c r="H5" s="104" t="s">
        <v>319</v>
      </c>
      <c r="I5" s="86">
        <v>2</v>
      </c>
      <c r="J5" s="86">
        <v>3</v>
      </c>
      <c r="K5" s="14" t="str">
        <f t="shared" si="1"/>
        <v>M5</v>
      </c>
      <c r="N5" s="15">
        <f>IFERROR((IF(LEFT(K5,1) = "L",1,0)),0)</f>
        <v>0</v>
      </c>
      <c r="O5" s="15">
        <f>IFERROR((IF(LEFT(K5,1) = "M",1,0)),0)</f>
        <v>1</v>
      </c>
      <c r="P5" s="15">
        <f>IFERROR((IF(LEFT(K5,1) = "H",1,0)),0)</f>
        <v>0</v>
      </c>
      <c r="Q5" s="15">
        <f>IFERROR((IF(LEFT(K5,1) = "E",1,0)),0)</f>
        <v>0</v>
      </c>
    </row>
    <row r="6" spans="2:17" s="2" customFormat="1" ht="129.75" customHeight="1" x14ac:dyDescent="0.2">
      <c r="B6" s="99" t="s">
        <v>323</v>
      </c>
      <c r="C6" s="98" t="s">
        <v>324</v>
      </c>
      <c r="D6" s="86">
        <v>3</v>
      </c>
      <c r="E6" s="86">
        <v>4</v>
      </c>
      <c r="F6" s="14" t="str">
        <f t="shared" ref="F6:F9" si="2">HLOOKUP(E6,Rankings,D6+1,FALSE)</f>
        <v>H7</v>
      </c>
      <c r="G6" s="88" t="s">
        <v>325</v>
      </c>
      <c r="H6" s="104" t="s">
        <v>319</v>
      </c>
      <c r="I6" s="86">
        <v>2</v>
      </c>
      <c r="J6" s="86">
        <v>3</v>
      </c>
      <c r="K6" s="14" t="str">
        <f t="shared" ref="K6:K9" si="3">HLOOKUP(J6,Rankings,I6+1,FALSE)</f>
        <v>M5</v>
      </c>
      <c r="N6" s="15">
        <f>IFERROR((IF(LEFT(K6,1) = "L",1,0)),0)</f>
        <v>0</v>
      </c>
      <c r="O6" s="15">
        <f>IFERROR((IF(LEFT(K6,1) = "M",1,0)),0)</f>
        <v>1</v>
      </c>
      <c r="P6" s="15">
        <f>IFERROR((IF(LEFT(K6,1) = "H",1,0)),0)</f>
        <v>0</v>
      </c>
      <c r="Q6" s="15">
        <f>IFERROR((IF(LEFT(K6,1) = "E",1,0)),0)</f>
        <v>0</v>
      </c>
    </row>
    <row r="7" spans="2:17" s="2" customFormat="1" ht="168" x14ac:dyDescent="0.2">
      <c r="B7" s="99" t="s">
        <v>326</v>
      </c>
      <c r="C7" s="98" t="s">
        <v>327</v>
      </c>
      <c r="D7" s="86">
        <v>3</v>
      </c>
      <c r="E7" s="86">
        <v>5</v>
      </c>
      <c r="F7" s="14" t="str">
        <f t="shared" si="2"/>
        <v>H8</v>
      </c>
      <c r="G7" s="88" t="s">
        <v>328</v>
      </c>
      <c r="H7" s="104" t="s">
        <v>319</v>
      </c>
      <c r="I7" s="86">
        <v>1</v>
      </c>
      <c r="J7" s="86">
        <v>5</v>
      </c>
      <c r="K7" s="14" t="str">
        <f t="shared" si="3"/>
        <v>M6</v>
      </c>
      <c r="N7" s="15">
        <f>IFERROR((IF(LEFT(K7,1) = "L",1,0)),0)</f>
        <v>0</v>
      </c>
      <c r="O7" s="15">
        <f>IFERROR((IF(LEFT(K7,1) = "M",1,0)),0)</f>
        <v>1</v>
      </c>
      <c r="P7" s="15">
        <f>IFERROR((IF(LEFT(K7,1) = "H",1,0)),0)</f>
        <v>0</v>
      </c>
      <c r="Q7" s="15">
        <f>IFERROR((IF(LEFT(K7,1) = "E",1,0)),0)</f>
        <v>0</v>
      </c>
    </row>
    <row r="8" spans="2:17" s="2" customFormat="1" ht="132.4" customHeight="1" x14ac:dyDescent="0.2">
      <c r="B8" s="99" t="s">
        <v>329</v>
      </c>
      <c r="C8" s="98" t="s">
        <v>330</v>
      </c>
      <c r="D8" s="86">
        <v>4</v>
      </c>
      <c r="E8" s="86">
        <v>5</v>
      </c>
      <c r="F8" s="14" t="str">
        <f t="shared" si="2"/>
        <v>E9</v>
      </c>
      <c r="G8" s="88" t="s">
        <v>331</v>
      </c>
      <c r="H8" s="104" t="s">
        <v>319</v>
      </c>
      <c r="I8" s="86">
        <v>1</v>
      </c>
      <c r="J8" s="86">
        <v>5</v>
      </c>
      <c r="K8" s="14" t="str">
        <f t="shared" si="3"/>
        <v>M6</v>
      </c>
      <c r="N8" s="15">
        <f t="shared" ref="N8" si="4">IFERROR((IF(LEFT(K8,1) = "L",1,0)),0)</f>
        <v>0</v>
      </c>
      <c r="O8" s="15">
        <f t="shared" ref="O8" si="5">IFERROR((IF(LEFT(K8,1) = "M",1,0)),0)</f>
        <v>1</v>
      </c>
      <c r="P8" s="15">
        <f t="shared" ref="P8" si="6">IFERROR((IF(LEFT(K8,1) = "H",1,0)),0)</f>
        <v>0</v>
      </c>
      <c r="Q8" s="15">
        <f t="shared" ref="Q8" si="7">IFERROR((IF(LEFT(K8,1) = "E",1,0)),0)</f>
        <v>0</v>
      </c>
    </row>
    <row r="9" spans="2:17" s="2" customFormat="1" ht="138.75" customHeight="1" x14ac:dyDescent="0.2">
      <c r="B9" s="99" t="s">
        <v>329</v>
      </c>
      <c r="C9" s="98" t="s">
        <v>332</v>
      </c>
      <c r="D9" s="86">
        <v>4</v>
      </c>
      <c r="E9" s="86">
        <v>5</v>
      </c>
      <c r="F9" s="14" t="str">
        <f t="shared" si="2"/>
        <v>E9</v>
      </c>
      <c r="G9" s="88" t="s">
        <v>333</v>
      </c>
      <c r="H9" s="104" t="s">
        <v>319</v>
      </c>
      <c r="I9" s="86">
        <v>1</v>
      </c>
      <c r="J9" s="86">
        <v>5</v>
      </c>
      <c r="K9" s="14" t="str">
        <f t="shared" si="3"/>
        <v>M6</v>
      </c>
      <c r="N9" s="15">
        <f t="shared" ref="N9:N14" si="8">IFERROR((IF(LEFT(K9,1) = "L",1,0)),0)</f>
        <v>0</v>
      </c>
      <c r="O9" s="15">
        <f t="shared" ref="O9:O14" si="9">IFERROR((IF(LEFT(K9,1) = "M",1,0)),0)</f>
        <v>1</v>
      </c>
      <c r="P9" s="15">
        <f t="shared" ref="P9:P14" si="10">IFERROR((IF(LEFT(K9,1) = "H",1,0)),0)</f>
        <v>0</v>
      </c>
      <c r="Q9" s="15">
        <f t="shared" ref="Q9:Q14" si="11">IFERROR((IF(LEFT(K9,1) = "E",1,0)),0)</f>
        <v>0</v>
      </c>
    </row>
    <row r="10" spans="2:17" s="2" customFormat="1" ht="84" customHeight="1" x14ac:dyDescent="0.2">
      <c r="B10" s="99" t="s">
        <v>329</v>
      </c>
      <c r="C10" s="98" t="s">
        <v>334</v>
      </c>
      <c r="D10" s="86">
        <v>4</v>
      </c>
      <c r="E10" s="86">
        <v>5</v>
      </c>
      <c r="F10" s="14" t="str">
        <f t="shared" si="0"/>
        <v>E9</v>
      </c>
      <c r="G10" s="88" t="s">
        <v>335</v>
      </c>
      <c r="H10" s="104" t="s">
        <v>319</v>
      </c>
      <c r="I10" s="86">
        <v>1</v>
      </c>
      <c r="J10" s="86">
        <v>5</v>
      </c>
      <c r="K10" s="14" t="str">
        <f t="shared" si="1"/>
        <v>M6</v>
      </c>
      <c r="N10" s="15">
        <f t="shared" si="8"/>
        <v>0</v>
      </c>
      <c r="O10" s="15">
        <f t="shared" si="9"/>
        <v>1</v>
      </c>
      <c r="P10" s="15">
        <f t="shared" si="10"/>
        <v>0</v>
      </c>
      <c r="Q10" s="15">
        <f t="shared" si="11"/>
        <v>0</v>
      </c>
    </row>
    <row r="11" spans="2:17" s="2" customFormat="1" ht="108.75" customHeight="1" x14ac:dyDescent="0.2">
      <c r="B11" s="99" t="s">
        <v>329</v>
      </c>
      <c r="C11" s="98" t="s">
        <v>336</v>
      </c>
      <c r="D11" s="86">
        <v>4</v>
      </c>
      <c r="E11" s="86">
        <v>3</v>
      </c>
      <c r="F11" s="14" t="str">
        <f t="shared" ref="F11:F16" si="12">HLOOKUP(E11,Rankings,D11+1,FALSE)</f>
        <v>H7</v>
      </c>
      <c r="G11" s="88" t="s">
        <v>337</v>
      </c>
      <c r="H11" s="104" t="s">
        <v>319</v>
      </c>
      <c r="I11" s="86">
        <v>2</v>
      </c>
      <c r="J11" s="86">
        <v>3</v>
      </c>
      <c r="K11" s="14" t="str">
        <f t="shared" ref="K11:K16" si="13">HLOOKUP(J11,Rankings,I11+1,FALSE)</f>
        <v>M5</v>
      </c>
      <c r="N11" s="15">
        <f t="shared" si="8"/>
        <v>0</v>
      </c>
      <c r="O11" s="15">
        <f t="shared" si="9"/>
        <v>1</v>
      </c>
      <c r="P11" s="15">
        <f t="shared" si="10"/>
        <v>0</v>
      </c>
      <c r="Q11" s="15">
        <f t="shared" si="11"/>
        <v>0</v>
      </c>
    </row>
    <row r="12" spans="2:17" s="2" customFormat="1" ht="138.75" customHeight="1" x14ac:dyDescent="0.2">
      <c r="B12" s="99" t="s">
        <v>329</v>
      </c>
      <c r="C12" s="98" t="s">
        <v>338</v>
      </c>
      <c r="D12" s="86">
        <v>4</v>
      </c>
      <c r="E12" s="86">
        <v>3</v>
      </c>
      <c r="F12" s="14" t="str">
        <f t="shared" si="12"/>
        <v>H7</v>
      </c>
      <c r="G12" s="88" t="s">
        <v>339</v>
      </c>
      <c r="H12" s="104" t="s">
        <v>319</v>
      </c>
      <c r="I12" s="86">
        <v>2</v>
      </c>
      <c r="J12" s="86">
        <v>3</v>
      </c>
      <c r="K12" s="14" t="str">
        <f t="shared" si="13"/>
        <v>M5</v>
      </c>
      <c r="N12" s="15">
        <f t="shared" si="8"/>
        <v>0</v>
      </c>
      <c r="O12" s="15">
        <f t="shared" si="9"/>
        <v>1</v>
      </c>
      <c r="P12" s="15">
        <f t="shared" si="10"/>
        <v>0</v>
      </c>
      <c r="Q12" s="15">
        <f t="shared" si="11"/>
        <v>0</v>
      </c>
    </row>
    <row r="13" spans="2:17" s="2" customFormat="1" ht="108.75" customHeight="1" x14ac:dyDescent="0.2">
      <c r="B13" s="99" t="s">
        <v>329</v>
      </c>
      <c r="C13" s="98" t="s">
        <v>340</v>
      </c>
      <c r="D13" s="86">
        <v>4</v>
      </c>
      <c r="E13" s="86">
        <v>3</v>
      </c>
      <c r="F13" s="14" t="str">
        <f t="shared" si="12"/>
        <v>H7</v>
      </c>
      <c r="G13" s="88" t="s">
        <v>341</v>
      </c>
      <c r="H13" s="104" t="s">
        <v>319</v>
      </c>
      <c r="I13" s="86">
        <v>2</v>
      </c>
      <c r="J13" s="86">
        <v>3</v>
      </c>
      <c r="K13" s="14" t="str">
        <f t="shared" si="13"/>
        <v>M5</v>
      </c>
      <c r="N13" s="15">
        <f t="shared" si="8"/>
        <v>0</v>
      </c>
      <c r="O13" s="15">
        <f t="shared" si="9"/>
        <v>1</v>
      </c>
      <c r="P13" s="15">
        <f t="shared" si="10"/>
        <v>0</v>
      </c>
      <c r="Q13" s="15">
        <f t="shared" si="11"/>
        <v>0</v>
      </c>
    </row>
    <row r="14" spans="2:17" s="2" customFormat="1" ht="84" customHeight="1" x14ac:dyDescent="0.2">
      <c r="B14" s="99" t="s">
        <v>329</v>
      </c>
      <c r="C14" s="98" t="s">
        <v>342</v>
      </c>
      <c r="D14" s="86">
        <v>3</v>
      </c>
      <c r="E14" s="86">
        <v>2</v>
      </c>
      <c r="F14" s="14" t="str">
        <f t="shared" si="12"/>
        <v>M5</v>
      </c>
      <c r="G14" s="88" t="s">
        <v>343</v>
      </c>
      <c r="H14" s="104" t="s">
        <v>319</v>
      </c>
      <c r="I14" s="86">
        <v>2</v>
      </c>
      <c r="J14" s="86">
        <v>2</v>
      </c>
      <c r="K14" s="14" t="str">
        <f t="shared" si="13"/>
        <v>L4</v>
      </c>
      <c r="N14" s="15">
        <f t="shared" si="8"/>
        <v>1</v>
      </c>
      <c r="O14" s="15">
        <f t="shared" si="9"/>
        <v>0</v>
      </c>
      <c r="P14" s="15">
        <f t="shared" si="10"/>
        <v>0</v>
      </c>
      <c r="Q14" s="15">
        <f t="shared" si="11"/>
        <v>0</v>
      </c>
    </row>
    <row r="15" spans="2:17" s="2" customFormat="1" ht="132.4" customHeight="1" x14ac:dyDescent="0.2">
      <c r="B15" s="99" t="s">
        <v>329</v>
      </c>
      <c r="C15" s="98" t="s">
        <v>344</v>
      </c>
      <c r="D15" s="86">
        <v>3</v>
      </c>
      <c r="E15" s="86">
        <v>4</v>
      </c>
      <c r="F15" s="14" t="str">
        <f t="shared" si="12"/>
        <v>H7</v>
      </c>
      <c r="G15" s="88" t="s">
        <v>345</v>
      </c>
      <c r="H15" s="104" t="s">
        <v>319</v>
      </c>
      <c r="I15" s="86">
        <v>2</v>
      </c>
      <c r="J15" s="86">
        <v>2</v>
      </c>
      <c r="K15" s="14" t="str">
        <f t="shared" si="13"/>
        <v>L4</v>
      </c>
      <c r="N15" s="15">
        <f t="shared" ref="N15" si="14">IFERROR((IF(LEFT(K15,1) = "L",1,0)),0)</f>
        <v>1</v>
      </c>
      <c r="O15" s="15">
        <f t="shared" ref="O15" si="15">IFERROR((IF(LEFT(K15,1) = "M",1,0)),0)</f>
        <v>0</v>
      </c>
      <c r="P15" s="15">
        <f t="shared" ref="P15" si="16">IFERROR((IF(LEFT(K15,1) = "H",1,0)),0)</f>
        <v>0</v>
      </c>
      <c r="Q15" s="15">
        <f t="shared" ref="Q15" si="17">IFERROR((IF(LEFT(K15,1) = "E",1,0)),0)</f>
        <v>0</v>
      </c>
    </row>
    <row r="16" spans="2:17" s="2" customFormat="1" ht="138.75" customHeight="1" x14ac:dyDescent="0.2">
      <c r="B16" s="99" t="s">
        <v>329</v>
      </c>
      <c r="C16" s="98" t="s">
        <v>346</v>
      </c>
      <c r="D16" s="86">
        <v>3</v>
      </c>
      <c r="E16" s="86">
        <v>5</v>
      </c>
      <c r="F16" s="14" t="str">
        <f t="shared" si="12"/>
        <v>H8</v>
      </c>
      <c r="G16" s="88" t="s">
        <v>347</v>
      </c>
      <c r="H16" s="104" t="s">
        <v>319</v>
      </c>
      <c r="I16" s="86">
        <v>1</v>
      </c>
      <c r="J16" s="86">
        <v>5</v>
      </c>
      <c r="K16" s="14" t="str">
        <f t="shared" si="13"/>
        <v>M6</v>
      </c>
      <c r="N16" s="15">
        <f>IFERROR((IF(LEFT(K16,1) = "L",1,0)),0)</f>
        <v>0</v>
      </c>
      <c r="O16" s="15">
        <f>IFERROR((IF(LEFT(K16,1) = "M",1,0)),0)</f>
        <v>1</v>
      </c>
      <c r="P16" s="15">
        <f>IFERROR((IF(LEFT(K16,1) = "H",1,0)),0)</f>
        <v>0</v>
      </c>
      <c r="Q16" s="15">
        <f>IFERROR((IF(LEFT(K16,1) = "E",1,0)),0)</f>
        <v>0</v>
      </c>
    </row>
    <row r="17" spans="2:17" s="2" customFormat="1" ht="132.4" customHeight="1" x14ac:dyDescent="0.2">
      <c r="B17" s="99" t="s">
        <v>329</v>
      </c>
      <c r="C17" s="98" t="s">
        <v>348</v>
      </c>
      <c r="D17" s="86">
        <v>4</v>
      </c>
      <c r="E17" s="86">
        <v>5</v>
      </c>
      <c r="F17" s="14" t="str">
        <f t="shared" si="0"/>
        <v>E9</v>
      </c>
      <c r="G17" s="88" t="s">
        <v>349</v>
      </c>
      <c r="H17" s="104" t="s">
        <v>319</v>
      </c>
      <c r="I17" s="86">
        <v>1</v>
      </c>
      <c r="J17" s="86">
        <v>5</v>
      </c>
      <c r="K17" s="14" t="str">
        <f t="shared" si="1"/>
        <v>M6</v>
      </c>
      <c r="N17" s="15">
        <f t="shared" ref="N17" si="18">IFERROR((IF(LEFT(K17,1) = "L",1,0)),0)</f>
        <v>0</v>
      </c>
      <c r="O17" s="15">
        <f t="shared" ref="O17" si="19">IFERROR((IF(LEFT(K17,1) = "M",1,0)),0)</f>
        <v>1</v>
      </c>
      <c r="P17" s="15">
        <f t="shared" ref="P17" si="20">IFERROR((IF(LEFT(K17,1) = "H",1,0)),0)</f>
        <v>0</v>
      </c>
      <c r="Q17" s="15">
        <f t="shared" ref="Q17" si="21">IFERROR((IF(LEFT(K17,1) = "E",1,0)),0)</f>
        <v>0</v>
      </c>
    </row>
    <row r="18" spans="2:17" x14ac:dyDescent="0.2">
      <c r="N18" s="15" t="e">
        <f>SUM(#REF!)</f>
        <v>#REF!</v>
      </c>
      <c r="O18" s="15" t="e">
        <f>SUM(#REF!)</f>
        <v>#REF!</v>
      </c>
      <c r="P18" s="15" t="e">
        <f>SUM(#REF!)</f>
        <v>#REF!</v>
      </c>
      <c r="Q18" s="15" t="e">
        <f>SUM(#REF!)</f>
        <v>#REF!</v>
      </c>
    </row>
    <row r="24" spans="2:17" ht="14.25" x14ac:dyDescent="0.2">
      <c r="C24" s="3"/>
      <c r="D24" s="6"/>
      <c r="E24" s="6"/>
      <c r="F24" s="6"/>
      <c r="G24" s="3"/>
      <c r="H24" s="3"/>
      <c r="I24" s="6"/>
      <c r="J24" s="6"/>
      <c r="K24" s="6"/>
    </row>
    <row r="25" spans="2:17" ht="14.25" x14ac:dyDescent="0.2">
      <c r="C25" s="3"/>
      <c r="D25" s="6"/>
      <c r="E25" s="6"/>
      <c r="F25" s="6"/>
      <c r="G25" s="3"/>
      <c r="H25" s="3"/>
      <c r="I25" s="6"/>
      <c r="J25" s="6"/>
      <c r="K25" s="6"/>
    </row>
    <row r="26" spans="2:17" ht="14.25" x14ac:dyDescent="0.2">
      <c r="C26" s="3"/>
      <c r="D26" s="6"/>
      <c r="E26" s="6"/>
      <c r="F26" s="6"/>
      <c r="G26" s="3"/>
      <c r="H26" s="3"/>
      <c r="I26" s="6"/>
      <c r="J26" s="6"/>
      <c r="K26" s="6"/>
    </row>
    <row r="27" spans="2:17" ht="14.25" x14ac:dyDescent="0.2">
      <c r="C27" s="3"/>
      <c r="D27" s="6"/>
      <c r="E27" s="6"/>
      <c r="F27" s="6"/>
      <c r="G27" s="3"/>
      <c r="H27" s="3"/>
      <c r="I27" s="6"/>
      <c r="J27" s="6"/>
      <c r="K27" s="6"/>
    </row>
    <row r="28" spans="2:17" ht="14.25" x14ac:dyDescent="0.2">
      <c r="B28" s="12"/>
      <c r="C28" s="3"/>
      <c r="D28" s="6"/>
      <c r="E28" s="6"/>
      <c r="F28" s="6"/>
      <c r="G28" s="3"/>
      <c r="H28" s="3"/>
      <c r="I28" s="6"/>
      <c r="J28" s="6"/>
      <c r="K28" s="6"/>
    </row>
  </sheetData>
  <autoFilter ref="B2:F30" xr:uid="{00000000-0009-0000-0000-000001000000}"/>
  <mergeCells count="5">
    <mergeCell ref="B1:K1"/>
    <mergeCell ref="B3:C3"/>
    <mergeCell ref="D3:F3"/>
    <mergeCell ref="G3:H3"/>
    <mergeCell ref="I3:K3"/>
  </mergeCells>
  <conditionalFormatting sqref="F4:F17">
    <cfRule type="containsText" dxfId="47" priority="4" operator="containsText" text="M">
      <formula>NOT(ISERROR(SEARCH("M",F4)))</formula>
    </cfRule>
    <cfRule type="containsText" dxfId="46" priority="5" operator="containsText" text="L">
      <formula>NOT(ISERROR(SEARCH("L",F4)))</formula>
    </cfRule>
    <cfRule type="containsText" dxfId="45" priority="6" operator="containsText" text="H">
      <formula>NOT(ISERROR(SEARCH("H",F4)))</formula>
    </cfRule>
  </conditionalFormatting>
  <conditionalFormatting sqref="K4:K17">
    <cfRule type="containsText" dxfId="44" priority="1" operator="containsText" text="M">
      <formula>NOT(ISERROR(SEARCH("M",K4)))</formula>
    </cfRule>
    <cfRule type="containsText" dxfId="43" priority="2" operator="containsText" text="L">
      <formula>NOT(ISERROR(SEARCH("L",K4)))</formula>
    </cfRule>
    <cfRule type="containsText" dxfId="42"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D4:D17 I4:I17" xr:uid="{826DA5B7-D623-458C-A943-CF40D2A3FF2B}">
      <formula1>"-,1,2,3,4,5"</formula1>
    </dataValidation>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E4:E17 J4:J17" xr:uid="{4DA9D720-192F-4A22-A7D1-12D8FBC83CC2}">
      <formula1>"-,1,2,3,4,5"</formula1>
    </dataValidation>
  </dataValidations>
  <printOptions horizontalCentered="1"/>
  <pageMargins left="0.23622047244094491" right="0.23622047244094491" top="0.74803149606299213" bottom="0.74803149606299213" header="0.31496062992125984" footer="0.31496062992125984"/>
  <pageSetup paperSize="9" scale="83" fitToHeight="0" orientation="landscape" r:id="rId1"/>
  <headerFooter>
    <oddHeader>&amp;R&amp;G</oddHeader>
    <oddFooter xml:space="preserve">&amp;C&amp;D&amp;R
</oddFooter>
  </headerFooter>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3C34B-8417-4FAA-8B16-BB5632ED47FC}">
  <sheetPr>
    <pageSetUpPr fitToPage="1"/>
  </sheetPr>
  <dimension ref="B1:Q27"/>
  <sheetViews>
    <sheetView showGridLines="0" showRowColHeaders="0" zoomScaleNormal="100" workbookViewId="0">
      <pane xSplit="2" ySplit="3" topLeftCell="C4" activePane="bottomRight" state="frozen"/>
      <selection pane="topRight"/>
      <selection pane="bottomLeft"/>
      <selection pane="bottomRight"/>
    </sheetView>
  </sheetViews>
  <sheetFormatPr defaultRowHeight="12.75" x14ac:dyDescent="0.2"/>
  <cols>
    <col min="1" max="1" width="1.85546875" customWidth="1"/>
    <col min="2" max="2" width="16.140625" style="1" customWidth="1"/>
    <col min="3" max="3" width="13" customWidth="1"/>
    <col min="4" max="5" width="9.140625" style="5"/>
    <col min="6" max="6" width="10.5703125" style="5" customWidth="1"/>
    <col min="7" max="7" width="76.28515625" customWidth="1"/>
    <col min="8" max="8" width="12.42578125" customWidth="1"/>
    <col min="9" max="10" width="9.140625" style="5"/>
    <col min="11" max="11" width="10.5703125" style="5" customWidth="1"/>
    <col min="14" max="17" width="9.140625" hidden="1" customWidth="1"/>
  </cols>
  <sheetData>
    <row r="1" spans="2:17" ht="66" customHeight="1" x14ac:dyDescent="0.2">
      <c r="B1" s="169" t="s">
        <v>315</v>
      </c>
      <c r="C1" s="169"/>
      <c r="D1" s="169"/>
      <c r="E1" s="169"/>
      <c r="F1" s="169"/>
      <c r="G1" s="169"/>
      <c r="H1" s="169"/>
      <c r="I1" s="169"/>
      <c r="J1" s="169"/>
      <c r="K1" s="169"/>
    </row>
    <row r="2" spans="2:17" s="4" customFormat="1" ht="75.75" customHeight="1" x14ac:dyDescent="0.2">
      <c r="B2" s="16" t="s">
        <v>178</v>
      </c>
      <c r="C2" s="16" t="s">
        <v>179</v>
      </c>
      <c r="D2" s="17" t="s">
        <v>180</v>
      </c>
      <c r="E2" s="17" t="s">
        <v>181</v>
      </c>
      <c r="F2" s="17" t="s">
        <v>182</v>
      </c>
      <c r="G2" s="16" t="s">
        <v>183</v>
      </c>
      <c r="H2" s="17" t="s">
        <v>184</v>
      </c>
      <c r="I2" s="17" t="s">
        <v>180</v>
      </c>
      <c r="J2" s="17" t="s">
        <v>181</v>
      </c>
      <c r="K2" s="17" t="s">
        <v>182</v>
      </c>
    </row>
    <row r="3" spans="2:17" ht="82.5" customHeight="1" x14ac:dyDescent="0.2">
      <c r="B3" s="170"/>
      <c r="C3" s="170"/>
      <c r="D3" s="171" t="s">
        <v>185</v>
      </c>
      <c r="E3" s="171"/>
      <c r="F3" s="171"/>
      <c r="G3" s="171"/>
      <c r="H3" s="171"/>
      <c r="I3" s="171" t="s">
        <v>186</v>
      </c>
      <c r="J3" s="171"/>
      <c r="K3" s="171"/>
    </row>
    <row r="4" spans="2:17" s="2" customFormat="1" ht="240" x14ac:dyDescent="0.2">
      <c r="B4" s="99" t="s">
        <v>316</v>
      </c>
      <c r="C4" s="98" t="s">
        <v>317</v>
      </c>
      <c r="D4" s="86">
        <v>4</v>
      </c>
      <c r="E4" s="86">
        <v>5</v>
      </c>
      <c r="F4" s="14" t="str">
        <f t="shared" ref="F4:F16" si="0">HLOOKUP(E4,Rankings,D4+1,FALSE)</f>
        <v>E9</v>
      </c>
      <c r="G4" s="88" t="s">
        <v>350</v>
      </c>
      <c r="H4" s="104" t="s">
        <v>319</v>
      </c>
      <c r="I4" s="86">
        <v>2</v>
      </c>
      <c r="J4" s="86">
        <v>3</v>
      </c>
      <c r="K4" s="14" t="str">
        <f t="shared" ref="K4:K16" si="1">HLOOKUP(J4,Rankings,I4+1,FALSE)</f>
        <v>M5</v>
      </c>
      <c r="N4" s="15">
        <f>IFERROR((IF(LEFT(K4,1) = "L",1,0)),0)</f>
        <v>0</v>
      </c>
      <c r="O4" s="15">
        <f>IFERROR((IF(LEFT(K4,1) = "M",1,0)),0)</f>
        <v>1</v>
      </c>
      <c r="P4" s="15">
        <f>IFERROR((IF(LEFT(K4,1) = "H",1,0)),0)</f>
        <v>0</v>
      </c>
      <c r="Q4" s="15">
        <f>IFERROR((IF(LEFT(K4,1) = "E",1,0)),0)</f>
        <v>0</v>
      </c>
    </row>
    <row r="5" spans="2:17" s="2" customFormat="1" ht="25.5" x14ac:dyDescent="0.2">
      <c r="B5" s="99" t="s">
        <v>316</v>
      </c>
      <c r="C5" s="98" t="s">
        <v>351</v>
      </c>
      <c r="D5" s="86">
        <v>4</v>
      </c>
      <c r="E5" s="86">
        <v>4</v>
      </c>
      <c r="F5" s="14" t="str">
        <f t="shared" ref="F5" si="2">HLOOKUP(E5,Rankings,D5+1,FALSE)</f>
        <v>H8</v>
      </c>
      <c r="G5" s="88" t="s">
        <v>352</v>
      </c>
      <c r="H5" s="104" t="s">
        <v>319</v>
      </c>
      <c r="I5" s="86">
        <v>1</v>
      </c>
      <c r="J5" s="86">
        <v>4</v>
      </c>
      <c r="K5" s="14" t="str">
        <f t="shared" ref="K5" si="3">HLOOKUP(J5,Rankings,I5+1,FALSE)</f>
        <v>M5</v>
      </c>
      <c r="N5" s="15">
        <f>IFERROR((IF(LEFT(K5,1) = "L",1,0)),0)</f>
        <v>0</v>
      </c>
      <c r="O5" s="15">
        <f>IFERROR((IF(LEFT(K5,1) = "M",1,0)),0)</f>
        <v>1</v>
      </c>
      <c r="P5" s="15">
        <f>IFERROR((IF(LEFT(K5,1) = "H",1,0)),0)</f>
        <v>0</v>
      </c>
      <c r="Q5" s="15">
        <f>IFERROR((IF(LEFT(K5,1) = "E",1,0)),0)</f>
        <v>0</v>
      </c>
    </row>
    <row r="6" spans="2:17" s="2" customFormat="1" ht="171.75" customHeight="1" x14ac:dyDescent="0.2">
      <c r="B6" s="99" t="s">
        <v>320</v>
      </c>
      <c r="C6" s="98" t="s">
        <v>321</v>
      </c>
      <c r="D6" s="86">
        <v>4</v>
      </c>
      <c r="E6" s="86">
        <v>5</v>
      </c>
      <c r="F6" s="14" t="str">
        <f t="shared" si="0"/>
        <v>E9</v>
      </c>
      <c r="G6" s="88" t="s">
        <v>322</v>
      </c>
      <c r="H6" s="104" t="s">
        <v>319</v>
      </c>
      <c r="I6" s="86">
        <v>2</v>
      </c>
      <c r="J6" s="86">
        <v>3</v>
      </c>
      <c r="K6" s="14" t="str">
        <f t="shared" si="1"/>
        <v>M5</v>
      </c>
      <c r="N6" s="15">
        <f>IFERROR((IF(LEFT(K6,1) = "L",1,0)),0)</f>
        <v>0</v>
      </c>
      <c r="O6" s="15">
        <f>IFERROR((IF(LEFT(K6,1) = "M",1,0)),0)</f>
        <v>1</v>
      </c>
      <c r="P6" s="15">
        <f>IFERROR((IF(LEFT(K6,1) = "H",1,0)),0)</f>
        <v>0</v>
      </c>
      <c r="Q6" s="15">
        <f>IFERROR((IF(LEFT(K6,1) = "E",1,0)),0)</f>
        <v>0</v>
      </c>
    </row>
    <row r="7" spans="2:17" s="2" customFormat="1" ht="129.75" customHeight="1" x14ac:dyDescent="0.2">
      <c r="B7" s="99" t="s">
        <v>353</v>
      </c>
      <c r="C7" s="98" t="s">
        <v>354</v>
      </c>
      <c r="D7" s="86">
        <v>3</v>
      </c>
      <c r="E7" s="86">
        <v>4</v>
      </c>
      <c r="F7" s="14" t="str">
        <f t="shared" si="0"/>
        <v>H7</v>
      </c>
      <c r="G7" s="88" t="s">
        <v>355</v>
      </c>
      <c r="H7" s="104" t="s">
        <v>319</v>
      </c>
      <c r="I7" s="86">
        <v>1</v>
      </c>
      <c r="J7" s="86">
        <v>4</v>
      </c>
      <c r="K7" s="14" t="str">
        <f t="shared" si="1"/>
        <v>M5</v>
      </c>
      <c r="N7" s="15">
        <f>IFERROR((IF(LEFT(K7,1) = "L",1,0)),0)</f>
        <v>0</v>
      </c>
      <c r="O7" s="15">
        <f>IFERROR((IF(LEFT(K7,1) = "M",1,0)),0)</f>
        <v>1</v>
      </c>
      <c r="P7" s="15">
        <f>IFERROR((IF(LEFT(K7,1) = "H",1,0)),0)</f>
        <v>0</v>
      </c>
      <c r="Q7" s="15">
        <f>IFERROR((IF(LEFT(K7,1) = "E",1,0)),0)</f>
        <v>0</v>
      </c>
    </row>
    <row r="8" spans="2:17" s="2" customFormat="1" ht="168" x14ac:dyDescent="0.2">
      <c r="B8" s="99" t="s">
        <v>326</v>
      </c>
      <c r="C8" s="98" t="s">
        <v>327</v>
      </c>
      <c r="D8" s="86">
        <v>3</v>
      </c>
      <c r="E8" s="86">
        <v>5</v>
      </c>
      <c r="F8" s="14" t="str">
        <f t="shared" si="0"/>
        <v>H8</v>
      </c>
      <c r="G8" s="88" t="s">
        <v>328</v>
      </c>
      <c r="H8" s="104" t="s">
        <v>319</v>
      </c>
      <c r="I8" s="86">
        <v>1</v>
      </c>
      <c r="J8" s="86">
        <v>5</v>
      </c>
      <c r="K8" s="14" t="str">
        <f t="shared" si="1"/>
        <v>M6</v>
      </c>
      <c r="N8" s="15">
        <f>IFERROR((IF(LEFT(K8,1) = "L",1,0)),0)</f>
        <v>0</v>
      </c>
      <c r="O8" s="15">
        <f>IFERROR((IF(LEFT(K8,1) = "M",1,0)),0)</f>
        <v>1</v>
      </c>
      <c r="P8" s="15">
        <f>IFERROR((IF(LEFT(K8,1) = "H",1,0)),0)</f>
        <v>0</v>
      </c>
      <c r="Q8" s="15">
        <f>IFERROR((IF(LEFT(K8,1) = "E",1,0)),0)</f>
        <v>0</v>
      </c>
    </row>
    <row r="9" spans="2:17" s="2" customFormat="1" ht="132.4" customHeight="1" x14ac:dyDescent="0.2">
      <c r="B9" s="99" t="s">
        <v>356</v>
      </c>
      <c r="C9" s="98" t="s">
        <v>357</v>
      </c>
      <c r="D9" s="86">
        <v>4</v>
      </c>
      <c r="E9" s="86">
        <v>4</v>
      </c>
      <c r="F9" s="14" t="str">
        <f t="shared" ref="F9" si="4">HLOOKUP(E9,Rankings,D9+1,FALSE)</f>
        <v>H8</v>
      </c>
      <c r="G9" s="88" t="s">
        <v>358</v>
      </c>
      <c r="H9" s="104" t="s">
        <v>319</v>
      </c>
      <c r="I9" s="86">
        <v>1</v>
      </c>
      <c r="J9" s="86">
        <v>4</v>
      </c>
      <c r="K9" s="14" t="str">
        <f t="shared" ref="K9" si="5">HLOOKUP(J9,Rankings,I9+1,FALSE)</f>
        <v>M5</v>
      </c>
      <c r="N9" s="15">
        <f t="shared" ref="N9" si="6">IFERROR((IF(LEFT(K9,1) = "L",1,0)),0)</f>
        <v>0</v>
      </c>
      <c r="O9" s="15">
        <f t="shared" ref="O9" si="7">IFERROR((IF(LEFT(K9,1) = "M",1,0)),0)</f>
        <v>1</v>
      </c>
      <c r="P9" s="15">
        <f t="shared" ref="P9" si="8">IFERROR((IF(LEFT(K9,1) = "H",1,0)),0)</f>
        <v>0</v>
      </c>
      <c r="Q9" s="15">
        <f t="shared" ref="Q9" si="9">IFERROR((IF(LEFT(K9,1) = "E",1,0)),0)</f>
        <v>0</v>
      </c>
    </row>
    <row r="10" spans="2:17" s="2" customFormat="1" ht="132.4" customHeight="1" x14ac:dyDescent="0.2">
      <c r="B10" s="99" t="s">
        <v>356</v>
      </c>
      <c r="C10" s="98" t="s">
        <v>359</v>
      </c>
      <c r="D10" s="86">
        <v>4</v>
      </c>
      <c r="E10" s="86">
        <v>4</v>
      </c>
      <c r="F10" s="14" t="str">
        <f t="shared" ref="F10" si="10">HLOOKUP(E10,Rankings,D10+1,FALSE)</f>
        <v>H8</v>
      </c>
      <c r="G10" s="88" t="s">
        <v>360</v>
      </c>
      <c r="H10" s="104" t="s">
        <v>319</v>
      </c>
      <c r="I10" s="86">
        <v>1</v>
      </c>
      <c r="J10" s="86">
        <v>4</v>
      </c>
      <c r="K10" s="14" t="str">
        <f t="shared" ref="K10" si="11">HLOOKUP(J10,Rankings,I10+1,FALSE)</f>
        <v>M5</v>
      </c>
      <c r="N10" s="15">
        <f t="shared" ref="N10" si="12">IFERROR((IF(LEFT(K10,1) = "L",1,0)),0)</f>
        <v>0</v>
      </c>
      <c r="O10" s="15">
        <f t="shared" ref="O10" si="13">IFERROR((IF(LEFT(K10,1) = "M",1,0)),0)</f>
        <v>1</v>
      </c>
      <c r="P10" s="15">
        <f t="shared" ref="P10" si="14">IFERROR((IF(LEFT(K10,1) = "H",1,0)),0)</f>
        <v>0</v>
      </c>
      <c r="Q10" s="15">
        <f t="shared" ref="Q10" si="15">IFERROR((IF(LEFT(K10,1) = "E",1,0)),0)</f>
        <v>0</v>
      </c>
    </row>
    <row r="11" spans="2:17" s="2" customFormat="1" ht="132.4" customHeight="1" x14ac:dyDescent="0.2">
      <c r="B11" s="99" t="s">
        <v>329</v>
      </c>
      <c r="C11" s="98" t="s">
        <v>361</v>
      </c>
      <c r="D11" s="86">
        <v>4</v>
      </c>
      <c r="E11" s="86">
        <v>4</v>
      </c>
      <c r="F11" s="14" t="str">
        <f t="shared" si="0"/>
        <v>H8</v>
      </c>
      <c r="G11" s="88" t="s">
        <v>362</v>
      </c>
      <c r="H11" s="104" t="s">
        <v>319</v>
      </c>
      <c r="I11" s="86">
        <v>1</v>
      </c>
      <c r="J11" s="86">
        <v>4</v>
      </c>
      <c r="K11" s="14" t="str">
        <f t="shared" si="1"/>
        <v>M5</v>
      </c>
      <c r="N11" s="15">
        <f t="shared" ref="N11:N16" si="16">IFERROR((IF(LEFT(K11,1) = "L",1,0)),0)</f>
        <v>0</v>
      </c>
      <c r="O11" s="15">
        <f t="shared" ref="O11:O16" si="17">IFERROR((IF(LEFT(K11,1) = "M",1,0)),0)</f>
        <v>1</v>
      </c>
      <c r="P11" s="15">
        <f t="shared" ref="P11:P16" si="18">IFERROR((IF(LEFT(K11,1) = "H",1,0)),0)</f>
        <v>0</v>
      </c>
      <c r="Q11" s="15">
        <f t="shared" ref="Q11:Q16" si="19">IFERROR((IF(LEFT(K11,1) = "E",1,0)),0)</f>
        <v>0</v>
      </c>
    </row>
    <row r="12" spans="2:17" s="2" customFormat="1" ht="108.75" customHeight="1" x14ac:dyDescent="0.2">
      <c r="B12" s="99" t="s">
        <v>329</v>
      </c>
      <c r="C12" s="98" t="s">
        <v>363</v>
      </c>
      <c r="D12" s="86">
        <v>4</v>
      </c>
      <c r="E12" s="86">
        <v>3</v>
      </c>
      <c r="F12" s="14" t="str">
        <f t="shared" si="0"/>
        <v>H7</v>
      </c>
      <c r="G12" s="88" t="s">
        <v>364</v>
      </c>
      <c r="H12" s="104" t="s">
        <v>319</v>
      </c>
      <c r="I12" s="86">
        <v>1</v>
      </c>
      <c r="J12" s="86">
        <v>3</v>
      </c>
      <c r="K12" s="14" t="str">
        <f t="shared" si="1"/>
        <v>L4</v>
      </c>
      <c r="N12" s="15">
        <f t="shared" si="16"/>
        <v>1</v>
      </c>
      <c r="O12" s="15">
        <f t="shared" si="17"/>
        <v>0</v>
      </c>
      <c r="P12" s="15">
        <f t="shared" si="18"/>
        <v>0</v>
      </c>
      <c r="Q12" s="15">
        <f t="shared" si="19"/>
        <v>0</v>
      </c>
    </row>
    <row r="13" spans="2:17" s="2" customFormat="1" ht="108.75" customHeight="1" x14ac:dyDescent="0.2">
      <c r="B13" s="99" t="s">
        <v>329</v>
      </c>
      <c r="C13" s="98" t="s">
        <v>365</v>
      </c>
      <c r="D13" s="86">
        <v>3</v>
      </c>
      <c r="E13" s="86">
        <v>3</v>
      </c>
      <c r="F13" s="14" t="str">
        <f t="shared" ref="F13" si="20">HLOOKUP(E13,Rankings,D13+1,FALSE)</f>
        <v>M6</v>
      </c>
      <c r="G13" s="88" t="s">
        <v>366</v>
      </c>
      <c r="H13" s="104" t="s">
        <v>319</v>
      </c>
      <c r="I13" s="86">
        <v>1</v>
      </c>
      <c r="J13" s="86">
        <v>3</v>
      </c>
      <c r="K13" s="14" t="str">
        <f t="shared" ref="K13" si="21">HLOOKUP(J13,Rankings,I13+1,FALSE)</f>
        <v>L4</v>
      </c>
      <c r="N13" s="15">
        <f t="shared" ref="N13" si="22">IFERROR((IF(LEFT(K13,1) = "L",1,0)),0)</f>
        <v>1</v>
      </c>
      <c r="O13" s="15">
        <f t="shared" ref="O13" si="23">IFERROR((IF(LEFT(K13,1) = "M",1,0)),0)</f>
        <v>0</v>
      </c>
      <c r="P13" s="15">
        <f t="shared" ref="P13" si="24">IFERROR((IF(LEFT(K13,1) = "H",1,0)),0)</f>
        <v>0</v>
      </c>
      <c r="Q13" s="15">
        <f t="shared" ref="Q13" si="25">IFERROR((IF(LEFT(K13,1) = "E",1,0)),0)</f>
        <v>0</v>
      </c>
    </row>
    <row r="14" spans="2:17" s="2" customFormat="1" ht="138.75" customHeight="1" x14ac:dyDescent="0.2">
      <c r="B14" s="99" t="s">
        <v>329</v>
      </c>
      <c r="C14" s="98" t="s">
        <v>338</v>
      </c>
      <c r="D14" s="86">
        <v>4</v>
      </c>
      <c r="E14" s="86">
        <v>3</v>
      </c>
      <c r="F14" s="14" t="str">
        <f t="shared" si="0"/>
        <v>H7</v>
      </c>
      <c r="G14" s="88" t="s">
        <v>339</v>
      </c>
      <c r="H14" s="104" t="s">
        <v>319</v>
      </c>
      <c r="I14" s="86">
        <v>2</v>
      </c>
      <c r="J14" s="86">
        <v>3</v>
      </c>
      <c r="K14" s="14" t="str">
        <f t="shared" si="1"/>
        <v>M5</v>
      </c>
      <c r="N14" s="15">
        <f t="shared" si="16"/>
        <v>0</v>
      </c>
      <c r="O14" s="15">
        <f t="shared" si="17"/>
        <v>1</v>
      </c>
      <c r="P14" s="15">
        <f t="shared" si="18"/>
        <v>0</v>
      </c>
      <c r="Q14" s="15">
        <f t="shared" si="19"/>
        <v>0</v>
      </c>
    </row>
    <row r="15" spans="2:17" s="2" customFormat="1" ht="84" customHeight="1" x14ac:dyDescent="0.2">
      <c r="B15" s="99" t="s">
        <v>329</v>
      </c>
      <c r="C15" s="98" t="s">
        <v>342</v>
      </c>
      <c r="D15" s="86">
        <v>3</v>
      </c>
      <c r="E15" s="86">
        <v>2</v>
      </c>
      <c r="F15" s="14" t="str">
        <f t="shared" si="0"/>
        <v>M5</v>
      </c>
      <c r="G15" s="88" t="s">
        <v>343</v>
      </c>
      <c r="H15" s="104" t="s">
        <v>319</v>
      </c>
      <c r="I15" s="86">
        <v>2</v>
      </c>
      <c r="J15" s="86">
        <v>2</v>
      </c>
      <c r="K15" s="14" t="str">
        <f t="shared" si="1"/>
        <v>L4</v>
      </c>
      <c r="N15" s="15">
        <f t="shared" si="16"/>
        <v>1</v>
      </c>
      <c r="O15" s="15">
        <f t="shared" si="17"/>
        <v>0</v>
      </c>
      <c r="P15" s="15">
        <f t="shared" si="18"/>
        <v>0</v>
      </c>
      <c r="Q15" s="15">
        <f t="shared" si="19"/>
        <v>0</v>
      </c>
    </row>
    <row r="16" spans="2:17" s="2" customFormat="1" ht="132.4" customHeight="1" x14ac:dyDescent="0.2">
      <c r="B16" s="99" t="s">
        <v>329</v>
      </c>
      <c r="C16" s="98" t="s">
        <v>344</v>
      </c>
      <c r="D16" s="86">
        <v>3</v>
      </c>
      <c r="E16" s="86">
        <v>4</v>
      </c>
      <c r="F16" s="14" t="str">
        <f t="shared" si="0"/>
        <v>H7</v>
      </c>
      <c r="G16" s="88" t="s">
        <v>345</v>
      </c>
      <c r="H16" s="104" t="s">
        <v>319</v>
      </c>
      <c r="I16" s="86">
        <v>1</v>
      </c>
      <c r="J16" s="86">
        <v>4</v>
      </c>
      <c r="K16" s="14" t="str">
        <f t="shared" si="1"/>
        <v>M5</v>
      </c>
      <c r="N16" s="15">
        <f t="shared" si="16"/>
        <v>0</v>
      </c>
      <c r="O16" s="15">
        <f t="shared" si="17"/>
        <v>1</v>
      </c>
      <c r="P16" s="15">
        <f t="shared" si="18"/>
        <v>0</v>
      </c>
      <c r="Q16" s="15">
        <f t="shared" si="19"/>
        <v>0</v>
      </c>
    </row>
    <row r="17" spans="2:17" x14ac:dyDescent="0.2">
      <c r="N17" s="15" t="e">
        <f>SUM(#REF!)</f>
        <v>#REF!</v>
      </c>
      <c r="O17" s="15" t="e">
        <f>SUM(#REF!)</f>
        <v>#REF!</v>
      </c>
      <c r="P17" s="15" t="e">
        <f>SUM(#REF!)</f>
        <v>#REF!</v>
      </c>
      <c r="Q17" s="15" t="e">
        <f>SUM(#REF!)</f>
        <v>#REF!</v>
      </c>
    </row>
    <row r="23" spans="2:17" ht="14.25" x14ac:dyDescent="0.2">
      <c r="C23" s="3"/>
      <c r="D23" s="6"/>
      <c r="E23" s="6"/>
      <c r="F23" s="6"/>
      <c r="G23" s="3"/>
      <c r="H23" s="3"/>
      <c r="I23" s="6"/>
      <c r="J23" s="6"/>
      <c r="K23" s="6"/>
    </row>
    <row r="24" spans="2:17" ht="14.25" x14ac:dyDescent="0.2">
      <c r="C24" s="3"/>
      <c r="D24" s="6"/>
      <c r="E24" s="6"/>
      <c r="F24" s="6"/>
      <c r="G24" s="3"/>
      <c r="H24" s="3"/>
      <c r="I24" s="6"/>
      <c r="J24" s="6"/>
      <c r="K24" s="6"/>
    </row>
    <row r="25" spans="2:17" ht="14.25" x14ac:dyDescent="0.2">
      <c r="C25" s="3"/>
      <c r="D25" s="6"/>
      <c r="E25" s="6"/>
      <c r="F25" s="6"/>
      <c r="G25" s="3"/>
      <c r="H25" s="3"/>
      <c r="I25" s="6"/>
      <c r="J25" s="6"/>
      <c r="K25" s="6"/>
    </row>
    <row r="26" spans="2:17" ht="14.25" x14ac:dyDescent="0.2">
      <c r="C26" s="3"/>
      <c r="D26" s="6"/>
      <c r="E26" s="6"/>
      <c r="F26" s="6"/>
      <c r="G26" s="3"/>
      <c r="H26" s="3"/>
      <c r="I26" s="6"/>
      <c r="J26" s="6"/>
      <c r="K26" s="6"/>
    </row>
    <row r="27" spans="2:17" ht="14.25" x14ac:dyDescent="0.2">
      <c r="B27" s="12"/>
      <c r="C27" s="3"/>
      <c r="D27" s="6"/>
      <c r="E27" s="6"/>
      <c r="F27" s="6"/>
      <c r="G27" s="3"/>
      <c r="H27" s="3"/>
      <c r="I27" s="6"/>
      <c r="J27" s="6"/>
      <c r="K27" s="6"/>
    </row>
  </sheetData>
  <autoFilter ref="B2:F29" xr:uid="{00000000-0009-0000-0000-000001000000}"/>
  <mergeCells count="5">
    <mergeCell ref="B1:K1"/>
    <mergeCell ref="B3:C3"/>
    <mergeCell ref="D3:F3"/>
    <mergeCell ref="G3:H3"/>
    <mergeCell ref="I3:K3"/>
  </mergeCells>
  <conditionalFormatting sqref="F4:F16 K4:K16">
    <cfRule type="containsText" dxfId="41" priority="4" operator="containsText" text="M">
      <formula>NOT(ISERROR(SEARCH("M",F4)))</formula>
    </cfRule>
    <cfRule type="containsText" dxfId="40" priority="5" operator="containsText" text="L">
      <formula>NOT(ISERROR(SEARCH("L",F4)))</formula>
    </cfRule>
    <cfRule type="containsText" dxfId="39" priority="6" operator="containsText" text="H">
      <formula>NOT(ISERROR(SEARCH("H",F4)))</formula>
    </cfRule>
  </conditionalFormatting>
  <dataValidations count="2">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J4:J16 E4:E16" xr:uid="{E15C1EEE-B552-42AB-9352-99303D892404}">
      <formula1>"-,1,2,3,4,5"</formula1>
    </dataValidation>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I4:I16 D4:D16" xr:uid="{6E5631EC-0D6A-406E-B450-3B587BF6923C}">
      <formula1>"-,1,2,3,4,5"</formula1>
    </dataValidation>
  </dataValidations>
  <printOptions horizontalCentered="1"/>
  <pageMargins left="0.23622047244094491" right="0.23622047244094491" top="0.74803149606299213" bottom="0.74803149606299213" header="0.31496062992125984" footer="0.31496062992125984"/>
  <pageSetup paperSize="9" scale="83" fitToHeight="0" orientation="landscape" r:id="rId1"/>
  <headerFooter>
    <oddHeader>&amp;R&amp;G</oddHeader>
    <oddFooter xml:space="preserve">&amp;C&amp;D&amp;R
</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1FD2-4922-4027-B699-13251E3C9D50}">
  <sheetPr>
    <pageSetUpPr fitToPage="1"/>
  </sheetPr>
  <dimension ref="B1:Q22"/>
  <sheetViews>
    <sheetView showGridLines="0" showRowColHeaders="0" zoomScaleNormal="100" workbookViewId="0">
      <pane xSplit="2" ySplit="3" topLeftCell="C4" activePane="bottomRight" state="frozen"/>
      <selection pane="topRight"/>
      <selection pane="bottomLeft"/>
      <selection pane="bottomRight"/>
    </sheetView>
  </sheetViews>
  <sheetFormatPr defaultRowHeight="12.75" x14ac:dyDescent="0.2"/>
  <cols>
    <col min="1" max="1" width="1.85546875" customWidth="1"/>
    <col min="2" max="2" width="16.140625" style="1" customWidth="1"/>
    <col min="3" max="3" width="13" customWidth="1"/>
    <col min="4" max="5" width="9" style="5"/>
    <col min="6" max="6" width="10.5703125" style="5" customWidth="1"/>
    <col min="7" max="7" width="76.28515625" customWidth="1"/>
    <col min="8" max="8" width="12.42578125" customWidth="1"/>
    <col min="9" max="10" width="9" style="5"/>
    <col min="11" max="11" width="10.5703125" style="5" customWidth="1"/>
    <col min="14" max="17" width="9.140625" hidden="1" customWidth="1"/>
  </cols>
  <sheetData>
    <row r="1" spans="2:17" ht="66" customHeight="1" x14ac:dyDescent="0.2">
      <c r="B1" s="169" t="s">
        <v>367</v>
      </c>
      <c r="C1" s="169"/>
      <c r="D1" s="169"/>
      <c r="E1" s="169"/>
      <c r="F1" s="169"/>
      <c r="G1" s="169"/>
      <c r="H1" s="169"/>
      <c r="I1" s="169"/>
      <c r="J1" s="169"/>
      <c r="K1" s="169"/>
    </row>
    <row r="2" spans="2:17" s="4" customFormat="1" ht="75.75" customHeight="1" x14ac:dyDescent="0.2">
      <c r="B2" s="16" t="s">
        <v>178</v>
      </c>
      <c r="C2" s="16" t="s">
        <v>179</v>
      </c>
      <c r="D2" s="17" t="s">
        <v>180</v>
      </c>
      <c r="E2" s="17" t="s">
        <v>181</v>
      </c>
      <c r="F2" s="17" t="s">
        <v>182</v>
      </c>
      <c r="G2" s="16" t="s">
        <v>183</v>
      </c>
      <c r="H2" s="17" t="s">
        <v>184</v>
      </c>
      <c r="I2" s="17" t="s">
        <v>180</v>
      </c>
      <c r="J2" s="17" t="s">
        <v>181</v>
      </c>
      <c r="K2" s="17" t="s">
        <v>182</v>
      </c>
    </row>
    <row r="3" spans="2:17" ht="82.5" customHeight="1" x14ac:dyDescent="0.2">
      <c r="B3" s="170"/>
      <c r="C3" s="170"/>
      <c r="D3" s="171" t="s">
        <v>185</v>
      </c>
      <c r="E3" s="171"/>
      <c r="F3" s="171"/>
      <c r="G3" s="171"/>
      <c r="H3" s="171"/>
      <c r="I3" s="171" t="s">
        <v>186</v>
      </c>
      <c r="J3" s="171"/>
      <c r="K3" s="171"/>
    </row>
    <row r="4" spans="2:17" s="2" customFormat="1" ht="339.4" customHeight="1" x14ac:dyDescent="0.2">
      <c r="B4" s="100" t="s">
        <v>368</v>
      </c>
      <c r="C4" s="97" t="s">
        <v>369</v>
      </c>
      <c r="D4" s="89">
        <v>4</v>
      </c>
      <c r="E4" s="89">
        <v>4</v>
      </c>
      <c r="F4" s="14" t="str">
        <f t="shared" ref="F4:F11" si="0">HLOOKUP(E4,Rankings,D4+1,FALSE)</f>
        <v>H8</v>
      </c>
      <c r="G4" s="90" t="s">
        <v>370</v>
      </c>
      <c r="H4" s="104" t="s">
        <v>371</v>
      </c>
      <c r="I4" s="89">
        <v>1</v>
      </c>
      <c r="J4" s="89">
        <v>4</v>
      </c>
      <c r="K4" s="14" t="str">
        <f t="shared" ref="K4:K11" si="1">HLOOKUP(J4,Rankings,I4+1,FALSE)</f>
        <v>M5</v>
      </c>
      <c r="N4" s="15">
        <f>IFERROR((IF(LEFT(K4,1) = "L",1,0)),0)</f>
        <v>0</v>
      </c>
      <c r="O4" s="15">
        <f>IFERROR((IF(LEFT(K4,1) = "M",1,0)),0)</f>
        <v>1</v>
      </c>
      <c r="P4" s="15">
        <f>IFERROR((IF(LEFT(K4,1) = "H",1,0)),0)</f>
        <v>0</v>
      </c>
      <c r="Q4" s="15">
        <f>IFERROR((IF(LEFT(K4,1) = "E",1,0)),0)</f>
        <v>0</v>
      </c>
    </row>
    <row r="5" spans="2:17" s="2" customFormat="1" ht="97.5" customHeight="1" x14ac:dyDescent="0.2">
      <c r="B5" s="100" t="s">
        <v>372</v>
      </c>
      <c r="C5" s="97" t="s">
        <v>373</v>
      </c>
      <c r="D5" s="89">
        <v>4</v>
      </c>
      <c r="E5" s="89">
        <v>4</v>
      </c>
      <c r="F5" s="14" t="str">
        <f t="shared" si="0"/>
        <v>H8</v>
      </c>
      <c r="G5" s="90" t="s">
        <v>374</v>
      </c>
      <c r="H5" s="104" t="s">
        <v>371</v>
      </c>
      <c r="I5" s="89">
        <v>1</v>
      </c>
      <c r="J5" s="89">
        <v>4</v>
      </c>
      <c r="K5" s="14" t="str">
        <f t="shared" si="1"/>
        <v>M5</v>
      </c>
      <c r="N5" s="15">
        <f>IFERROR((IF(LEFT(K5,1) = "L",1,0)),0)</f>
        <v>0</v>
      </c>
      <c r="O5" s="15">
        <f>IFERROR((IF(LEFT(K5,1) = "M",1,0)),0)</f>
        <v>1</v>
      </c>
      <c r="P5" s="15">
        <f>IFERROR((IF(LEFT(K5,1) = "H",1,0)),0)</f>
        <v>0</v>
      </c>
      <c r="Q5" s="15">
        <f>IFERROR((IF(LEFT(K5,1) = "E",1,0)),0)</f>
        <v>0</v>
      </c>
    </row>
    <row r="6" spans="2:17" s="2" customFormat="1" ht="104.25" customHeight="1" x14ac:dyDescent="0.2">
      <c r="B6" s="100" t="s">
        <v>375</v>
      </c>
      <c r="C6" s="97" t="s">
        <v>376</v>
      </c>
      <c r="D6" s="89">
        <v>3</v>
      </c>
      <c r="E6" s="89">
        <v>4</v>
      </c>
      <c r="F6" s="14" t="str">
        <f t="shared" si="0"/>
        <v>H7</v>
      </c>
      <c r="G6" s="90" t="s">
        <v>377</v>
      </c>
      <c r="H6" s="104" t="s">
        <v>371</v>
      </c>
      <c r="I6" s="89">
        <v>1</v>
      </c>
      <c r="J6" s="89">
        <v>4</v>
      </c>
      <c r="K6" s="14" t="str">
        <f t="shared" si="1"/>
        <v>M5</v>
      </c>
      <c r="N6" s="15">
        <f>IFERROR((IF(LEFT(K6,1) = "L",1,0)),0)</f>
        <v>0</v>
      </c>
      <c r="O6" s="15">
        <f>IFERROR((IF(LEFT(K6,1) = "M",1,0)),0)</f>
        <v>1</v>
      </c>
      <c r="P6" s="15">
        <f>IFERROR((IF(LEFT(K6,1) = "H",1,0)),0)</f>
        <v>0</v>
      </c>
      <c r="Q6" s="15">
        <f>IFERROR((IF(LEFT(K6,1) = "E",1,0)),0)</f>
        <v>0</v>
      </c>
    </row>
    <row r="7" spans="2:17" s="2" customFormat="1" ht="67.5" customHeight="1" x14ac:dyDescent="0.2">
      <c r="B7" s="100" t="s">
        <v>378</v>
      </c>
      <c r="C7" s="97" t="s">
        <v>379</v>
      </c>
      <c r="D7" s="89">
        <v>3</v>
      </c>
      <c r="E7" s="89">
        <v>2</v>
      </c>
      <c r="F7" s="14" t="str">
        <f t="shared" si="0"/>
        <v>M5</v>
      </c>
      <c r="G7" s="90" t="s">
        <v>380</v>
      </c>
      <c r="H7" s="104" t="s">
        <v>371</v>
      </c>
      <c r="I7" s="89">
        <v>2</v>
      </c>
      <c r="J7" s="89">
        <v>2</v>
      </c>
      <c r="K7" s="14" t="str">
        <f t="shared" si="1"/>
        <v>L4</v>
      </c>
      <c r="N7" s="15">
        <f>IFERROR((IF(LEFT(K7,1) = "L",1,0)),0)</f>
        <v>1</v>
      </c>
      <c r="O7" s="15">
        <f>IFERROR((IF(LEFT(K7,1) = "M",1,0)),0)</f>
        <v>0</v>
      </c>
      <c r="P7" s="15">
        <f>IFERROR((IF(LEFT(K7,1) = "H",1,0)),0)</f>
        <v>0</v>
      </c>
      <c r="Q7" s="15">
        <f>IFERROR((IF(LEFT(K7,1) = "E",1,0)),0)</f>
        <v>0</v>
      </c>
    </row>
    <row r="8" spans="2:17" s="2" customFormat="1" ht="36" x14ac:dyDescent="0.2">
      <c r="B8" s="100" t="s">
        <v>381</v>
      </c>
      <c r="C8" s="97" t="s">
        <v>382</v>
      </c>
      <c r="D8" s="89">
        <v>3</v>
      </c>
      <c r="E8" s="89">
        <v>4</v>
      </c>
      <c r="F8" s="14" t="str">
        <f t="shared" si="0"/>
        <v>H7</v>
      </c>
      <c r="G8" s="90" t="s">
        <v>383</v>
      </c>
      <c r="H8" s="104" t="s">
        <v>371</v>
      </c>
      <c r="I8" s="89">
        <v>1</v>
      </c>
      <c r="J8" s="89">
        <v>4</v>
      </c>
      <c r="K8" s="14" t="str">
        <f t="shared" si="1"/>
        <v>M5</v>
      </c>
      <c r="N8" s="15">
        <f t="shared" ref="N8" si="2">IFERROR((IF(LEFT(K8,1) = "L",1,0)),0)</f>
        <v>0</v>
      </c>
      <c r="O8" s="15">
        <f t="shared" ref="O8" si="3">IFERROR((IF(LEFT(K8,1) = "M",1,0)),0)</f>
        <v>1</v>
      </c>
      <c r="P8" s="15">
        <f t="shared" ref="P8" si="4">IFERROR((IF(LEFT(K8,1) = "H",1,0)),0)</f>
        <v>0</v>
      </c>
      <c r="Q8" s="15">
        <f t="shared" ref="Q8" si="5">IFERROR((IF(LEFT(K8,1) = "E",1,0)),0)</f>
        <v>0</v>
      </c>
    </row>
    <row r="9" spans="2:17" s="2" customFormat="1" ht="59.65" customHeight="1" x14ac:dyDescent="0.2">
      <c r="B9" s="100" t="s">
        <v>384</v>
      </c>
      <c r="C9" s="97" t="s">
        <v>385</v>
      </c>
      <c r="D9" s="89">
        <v>3</v>
      </c>
      <c r="E9" s="89">
        <v>3</v>
      </c>
      <c r="F9" s="14" t="str">
        <f t="shared" si="0"/>
        <v>M6</v>
      </c>
      <c r="G9" s="90" t="s">
        <v>386</v>
      </c>
      <c r="H9" s="104" t="s">
        <v>371</v>
      </c>
      <c r="I9" s="89">
        <v>1</v>
      </c>
      <c r="J9" s="89">
        <v>3</v>
      </c>
      <c r="K9" s="14" t="str">
        <f t="shared" si="1"/>
        <v>L4</v>
      </c>
      <c r="N9" s="15">
        <f>IFERROR((IF(LEFT(K9,1) = "L",1,0)),0)</f>
        <v>1</v>
      </c>
      <c r="O9" s="15">
        <f>IFERROR((IF(LEFT(K9,1) = "M",1,0)),0)</f>
        <v>0</v>
      </c>
      <c r="P9" s="15">
        <f>IFERROR((IF(LEFT(K9,1) = "H",1,0)),0)</f>
        <v>0</v>
      </c>
      <c r="Q9" s="15">
        <f>IFERROR((IF(LEFT(K9,1) = "E",1,0)),0)</f>
        <v>0</v>
      </c>
    </row>
    <row r="10" spans="2:17" s="2" customFormat="1" ht="100.5" customHeight="1" x14ac:dyDescent="0.2">
      <c r="B10" s="100" t="s">
        <v>387</v>
      </c>
      <c r="C10" s="97" t="s">
        <v>388</v>
      </c>
      <c r="D10" s="89">
        <v>3</v>
      </c>
      <c r="E10" s="89">
        <v>3</v>
      </c>
      <c r="F10" s="14" t="str">
        <f t="shared" si="0"/>
        <v>M6</v>
      </c>
      <c r="G10" s="90" t="s">
        <v>389</v>
      </c>
      <c r="H10" s="104" t="s">
        <v>371</v>
      </c>
      <c r="I10" s="89">
        <v>1</v>
      </c>
      <c r="J10" s="89">
        <v>3</v>
      </c>
      <c r="K10" s="14" t="str">
        <f t="shared" si="1"/>
        <v>L4</v>
      </c>
      <c r="N10" s="15">
        <f t="shared" ref="N10:N11" si="6">IFERROR((IF(LEFT(K10,1) = "L",1,0)),0)</f>
        <v>1</v>
      </c>
      <c r="O10" s="15">
        <f t="shared" ref="O10:O11" si="7">IFERROR((IF(LEFT(K10,1) = "M",1,0)),0)</f>
        <v>0</v>
      </c>
      <c r="P10" s="15">
        <f t="shared" ref="P10:P11" si="8">IFERROR((IF(LEFT(K10,1) = "H",1,0)),0)</f>
        <v>0</v>
      </c>
      <c r="Q10" s="15">
        <f t="shared" ref="Q10:Q11" si="9">IFERROR((IF(LEFT(K10,1) = "E",1,0)),0)</f>
        <v>0</v>
      </c>
    </row>
    <row r="11" spans="2:17" s="2" customFormat="1" ht="64.5" customHeight="1" x14ac:dyDescent="0.2">
      <c r="B11" s="100" t="s">
        <v>390</v>
      </c>
      <c r="C11" s="97" t="s">
        <v>391</v>
      </c>
      <c r="D11" s="89">
        <v>3</v>
      </c>
      <c r="E11" s="89">
        <v>3</v>
      </c>
      <c r="F11" s="14" t="str">
        <f t="shared" si="0"/>
        <v>M6</v>
      </c>
      <c r="G11" s="90" t="s">
        <v>392</v>
      </c>
      <c r="H11" s="104" t="s">
        <v>371</v>
      </c>
      <c r="I11" s="89">
        <v>1</v>
      </c>
      <c r="J11" s="89">
        <v>3</v>
      </c>
      <c r="K11" s="14" t="str">
        <f t="shared" si="1"/>
        <v>L4</v>
      </c>
      <c r="N11" s="15">
        <f t="shared" si="6"/>
        <v>1</v>
      </c>
      <c r="O11" s="15">
        <f t="shared" si="7"/>
        <v>0</v>
      </c>
      <c r="P11" s="15">
        <f t="shared" si="8"/>
        <v>0</v>
      </c>
      <c r="Q11" s="15">
        <f t="shared" si="9"/>
        <v>0</v>
      </c>
    </row>
    <row r="12" spans="2:17" x14ac:dyDescent="0.2">
      <c r="N12" s="15" t="e">
        <f>SUM(#REF!)</f>
        <v>#REF!</v>
      </c>
      <c r="O12" s="15" t="e">
        <f>SUM(#REF!)</f>
        <v>#REF!</v>
      </c>
      <c r="P12" s="15" t="e">
        <f>SUM(#REF!)</f>
        <v>#REF!</v>
      </c>
      <c r="Q12" s="15" t="e">
        <f>SUM(#REF!)</f>
        <v>#REF!</v>
      </c>
    </row>
    <row r="18" spans="2:11" ht="14.25" x14ac:dyDescent="0.2">
      <c r="C18" s="3"/>
      <c r="D18" s="6"/>
      <c r="E18" s="6"/>
      <c r="F18" s="6"/>
      <c r="G18" s="3"/>
      <c r="H18" s="3"/>
      <c r="I18" s="6"/>
      <c r="J18" s="6"/>
      <c r="K18" s="6"/>
    </row>
    <row r="19" spans="2:11" ht="14.25" x14ac:dyDescent="0.2">
      <c r="C19" s="3"/>
      <c r="D19" s="6"/>
      <c r="E19" s="6"/>
      <c r="F19" s="6"/>
      <c r="G19" s="3"/>
      <c r="H19" s="3"/>
      <c r="I19" s="6"/>
      <c r="J19" s="6"/>
      <c r="K19" s="6"/>
    </row>
    <row r="20" spans="2:11" ht="14.25" x14ac:dyDescent="0.2">
      <c r="C20" s="3"/>
      <c r="D20" s="6"/>
      <c r="E20" s="6"/>
      <c r="F20" s="6"/>
      <c r="G20" s="3"/>
      <c r="H20" s="3"/>
      <c r="I20" s="6"/>
      <c r="J20" s="6"/>
      <c r="K20" s="6"/>
    </row>
    <row r="21" spans="2:11" ht="14.25" x14ac:dyDescent="0.2">
      <c r="C21" s="3"/>
      <c r="D21" s="6"/>
      <c r="E21" s="6"/>
      <c r="F21" s="6"/>
      <c r="G21" s="3"/>
      <c r="H21" s="3"/>
      <c r="I21" s="6"/>
      <c r="J21" s="6"/>
      <c r="K21" s="6"/>
    </row>
    <row r="22" spans="2:11" ht="14.25" x14ac:dyDescent="0.2">
      <c r="B22" s="12"/>
      <c r="C22" s="3"/>
      <c r="D22" s="6"/>
      <c r="E22" s="6"/>
      <c r="F22" s="6"/>
      <c r="G22" s="3"/>
      <c r="H22" s="3"/>
      <c r="I22" s="6"/>
      <c r="J22" s="6"/>
      <c r="K22" s="6"/>
    </row>
  </sheetData>
  <autoFilter ref="B2:F24" xr:uid="{00000000-0009-0000-0000-000001000000}"/>
  <mergeCells count="5">
    <mergeCell ref="B1:K1"/>
    <mergeCell ref="B3:C3"/>
    <mergeCell ref="D3:F3"/>
    <mergeCell ref="G3:H3"/>
    <mergeCell ref="I3:K3"/>
  </mergeCells>
  <conditionalFormatting sqref="F4:F11">
    <cfRule type="containsText" dxfId="38" priority="4" operator="containsText" text="M">
      <formula>NOT(ISERROR(SEARCH("M",F4)))</formula>
    </cfRule>
    <cfRule type="containsText" dxfId="37" priority="5" operator="containsText" text="L">
      <formula>NOT(ISERROR(SEARCH("L",F4)))</formula>
    </cfRule>
    <cfRule type="containsText" dxfId="36" priority="6" operator="containsText" text="H">
      <formula>NOT(ISERROR(SEARCH("H",F4)))</formula>
    </cfRule>
  </conditionalFormatting>
  <conditionalFormatting sqref="K4:K11">
    <cfRule type="containsText" dxfId="35" priority="1" operator="containsText" text="M">
      <formula>NOT(ISERROR(SEARCH("M",K4)))</formula>
    </cfRule>
    <cfRule type="containsText" dxfId="34" priority="2" operator="containsText" text="L">
      <formula>NOT(ISERROR(SEARCH("L",K4)))</formula>
    </cfRule>
    <cfRule type="containsText" dxfId="33"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J4:J11 E4:E11" xr:uid="{EE225077-8910-498E-87D9-4AD91DD3B73F}">
      <formula1>"-,1,2,3,4,5"</formula1>
    </dataValidation>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I4:I11 D4:D11" xr:uid="{38C37763-74D9-4B11-A427-201DC7DE3455}">
      <formula1>"-,1,2,3,4,5"</formula1>
    </dataValidation>
  </dataValidations>
  <printOptions horizontalCentered="1"/>
  <pageMargins left="0.23622047244094491" right="0.23622047244094491" top="0.74803149606299213" bottom="0.74803149606299213" header="0.31496062992125984" footer="0.31496062992125984"/>
  <pageSetup paperSize="9" scale="83" fitToHeight="0" orientation="landscape" r:id="rId1"/>
  <headerFooter>
    <oddHeader>&amp;R&amp;G</oddHeader>
    <oddFooter xml:space="preserve">&amp;C&amp;D&amp;R
</oddFooter>
  </headerFooter>
  <legacyDrawing r:id="rId2"/>
  <legacyDrawingHF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8D7C-81A8-4D72-B277-BCFA5685D0C3}">
  <sheetPr>
    <pageSetUpPr fitToPage="1"/>
  </sheetPr>
  <dimension ref="B1:Q22"/>
  <sheetViews>
    <sheetView showGridLines="0" showRowColHeaders="0" zoomScaleNormal="100" workbookViewId="0">
      <pane xSplit="2" ySplit="3" topLeftCell="C11" activePane="bottomRight" state="frozen"/>
      <selection pane="topRight"/>
      <selection pane="bottomLeft"/>
      <selection pane="bottomRight"/>
    </sheetView>
  </sheetViews>
  <sheetFormatPr defaultRowHeight="12.75" x14ac:dyDescent="0.2"/>
  <cols>
    <col min="1" max="1" width="1.85546875" customWidth="1"/>
    <col min="2" max="2" width="16.140625" style="1" customWidth="1"/>
    <col min="3" max="3" width="13" customWidth="1"/>
    <col min="4" max="5" width="9" style="5"/>
    <col min="6" max="6" width="10.5703125" style="5" customWidth="1"/>
    <col min="7" max="7" width="76.28515625" customWidth="1"/>
    <col min="8" max="8" width="12.42578125" customWidth="1"/>
    <col min="9" max="10" width="9" style="5"/>
    <col min="11" max="11" width="10.5703125" style="5" customWidth="1"/>
    <col min="14" max="17" width="9.140625" hidden="1" customWidth="1"/>
  </cols>
  <sheetData>
    <row r="1" spans="2:17" ht="66" customHeight="1" x14ac:dyDescent="0.2">
      <c r="B1" s="169" t="s">
        <v>393</v>
      </c>
      <c r="C1" s="169"/>
      <c r="D1" s="169"/>
      <c r="E1" s="169"/>
      <c r="F1" s="169"/>
      <c r="G1" s="169"/>
      <c r="H1" s="169"/>
      <c r="I1" s="169"/>
      <c r="J1" s="169"/>
      <c r="K1" s="169"/>
    </row>
    <row r="2" spans="2:17" s="4" customFormat="1" ht="75.75" customHeight="1" x14ac:dyDescent="0.2">
      <c r="B2" s="16" t="s">
        <v>178</v>
      </c>
      <c r="C2" s="16" t="s">
        <v>179</v>
      </c>
      <c r="D2" s="17" t="s">
        <v>180</v>
      </c>
      <c r="E2" s="17" t="s">
        <v>181</v>
      </c>
      <c r="F2" s="17" t="s">
        <v>182</v>
      </c>
      <c r="G2" s="16" t="s">
        <v>183</v>
      </c>
      <c r="H2" s="17" t="s">
        <v>184</v>
      </c>
      <c r="I2" s="17" t="s">
        <v>180</v>
      </c>
      <c r="J2" s="17" t="s">
        <v>181</v>
      </c>
      <c r="K2" s="17" t="s">
        <v>182</v>
      </c>
    </row>
    <row r="3" spans="2:17" ht="82.5" customHeight="1" x14ac:dyDescent="0.2">
      <c r="B3" s="170"/>
      <c r="C3" s="170"/>
      <c r="D3" s="171" t="s">
        <v>185</v>
      </c>
      <c r="E3" s="171"/>
      <c r="F3" s="171"/>
      <c r="G3" s="172" t="s">
        <v>394</v>
      </c>
      <c r="H3" s="172"/>
      <c r="I3" s="171" t="s">
        <v>186</v>
      </c>
      <c r="J3" s="171"/>
      <c r="K3" s="171"/>
    </row>
    <row r="4" spans="2:17" s="2" customFormat="1" ht="57.4" customHeight="1" x14ac:dyDescent="0.2">
      <c r="B4" s="99" t="s">
        <v>395</v>
      </c>
      <c r="C4" s="98" t="s">
        <v>396</v>
      </c>
      <c r="D4" s="86">
        <v>4</v>
      </c>
      <c r="E4" s="86">
        <v>3</v>
      </c>
      <c r="F4" s="14" t="str">
        <f t="shared" ref="F4:F10" si="0">HLOOKUP(E4,Rankings,D4+1,FALSE)</f>
        <v>H7</v>
      </c>
      <c r="G4" s="90" t="s">
        <v>397</v>
      </c>
      <c r="H4" s="104" t="s">
        <v>267</v>
      </c>
      <c r="I4" s="89">
        <v>1</v>
      </c>
      <c r="J4" s="89">
        <v>3</v>
      </c>
      <c r="K4" s="14" t="str">
        <f t="shared" ref="K4:K10" si="1">HLOOKUP(J4,Rankings,I4+1,FALSE)</f>
        <v>L4</v>
      </c>
      <c r="N4" s="15">
        <f>IFERROR((IF(LEFT(K4,1) = "L",1,0)),0)</f>
        <v>1</v>
      </c>
      <c r="O4" s="15">
        <f>IFERROR((IF(LEFT(K4,1) = "M",1,0)),0)</f>
        <v>0</v>
      </c>
      <c r="P4" s="15">
        <f>IFERROR((IF(LEFT(K4,1) = "H",1,0)),0)</f>
        <v>0</v>
      </c>
      <c r="Q4" s="15">
        <f>IFERROR((IF(LEFT(K4,1) = "E",1,0)),0)</f>
        <v>0</v>
      </c>
    </row>
    <row r="5" spans="2:17" s="2" customFormat="1" ht="43.15" customHeight="1" x14ac:dyDescent="0.2">
      <c r="B5" s="99" t="s">
        <v>398</v>
      </c>
      <c r="C5" s="98" t="s">
        <v>399</v>
      </c>
      <c r="D5" s="86">
        <v>3</v>
      </c>
      <c r="E5" s="86">
        <v>3</v>
      </c>
      <c r="F5" s="14" t="str">
        <f t="shared" si="0"/>
        <v>M6</v>
      </c>
      <c r="G5" s="90" t="s">
        <v>400</v>
      </c>
      <c r="H5" s="104" t="s">
        <v>305</v>
      </c>
      <c r="I5" s="89">
        <v>1</v>
      </c>
      <c r="J5" s="89">
        <v>3</v>
      </c>
      <c r="K5" s="14" t="str">
        <f t="shared" si="1"/>
        <v>L4</v>
      </c>
      <c r="N5" s="15">
        <f>IFERROR((IF(LEFT(K5,1) = "L",1,0)),0)</f>
        <v>1</v>
      </c>
      <c r="O5" s="15">
        <f>IFERROR((IF(LEFT(K5,1) = "M",1,0)),0)</f>
        <v>0</v>
      </c>
      <c r="P5" s="15">
        <f>IFERROR((IF(LEFT(K5,1) = "H",1,0)),0)</f>
        <v>0</v>
      </c>
      <c r="Q5" s="15">
        <f>IFERROR((IF(LEFT(K5,1) = "E",1,0)),0)</f>
        <v>0</v>
      </c>
    </row>
    <row r="6" spans="2:17" s="2" customFormat="1" ht="104.65" customHeight="1" x14ac:dyDescent="0.2">
      <c r="B6" s="99" t="s">
        <v>401</v>
      </c>
      <c r="C6" s="98" t="s">
        <v>402</v>
      </c>
      <c r="D6" s="86">
        <v>4</v>
      </c>
      <c r="E6" s="86">
        <v>4</v>
      </c>
      <c r="F6" s="14" t="str">
        <f t="shared" si="0"/>
        <v>H8</v>
      </c>
      <c r="G6" s="90" t="s">
        <v>403</v>
      </c>
      <c r="H6" s="104" t="s">
        <v>404</v>
      </c>
      <c r="I6" s="89">
        <v>1</v>
      </c>
      <c r="J6" s="89">
        <v>4</v>
      </c>
      <c r="K6" s="14" t="str">
        <f t="shared" si="1"/>
        <v>M5</v>
      </c>
      <c r="N6" s="15">
        <f>IFERROR((IF(LEFT(K6,1) = "L",1,0)),0)</f>
        <v>0</v>
      </c>
      <c r="O6" s="15">
        <f>IFERROR((IF(LEFT(K6,1) = "M",1,0)),0)</f>
        <v>1</v>
      </c>
      <c r="P6" s="15">
        <f>IFERROR((IF(LEFT(K6,1) = "H",1,0)),0)</f>
        <v>0</v>
      </c>
      <c r="Q6" s="15">
        <f>IFERROR((IF(LEFT(K6,1) = "E",1,0)),0)</f>
        <v>0</v>
      </c>
    </row>
    <row r="7" spans="2:17" s="2" customFormat="1" ht="99.4" customHeight="1" x14ac:dyDescent="0.2">
      <c r="B7" s="99" t="s">
        <v>405</v>
      </c>
      <c r="C7" s="98" t="s">
        <v>406</v>
      </c>
      <c r="D7" s="86">
        <v>3</v>
      </c>
      <c r="E7" s="86">
        <v>3</v>
      </c>
      <c r="F7" s="14" t="str">
        <f t="shared" si="0"/>
        <v>M6</v>
      </c>
      <c r="G7" s="90" t="s">
        <v>407</v>
      </c>
      <c r="H7" s="104" t="s">
        <v>404</v>
      </c>
      <c r="I7" s="89">
        <v>1</v>
      </c>
      <c r="J7" s="89">
        <v>3</v>
      </c>
      <c r="K7" s="14" t="str">
        <f t="shared" si="1"/>
        <v>L4</v>
      </c>
      <c r="N7" s="15">
        <f t="shared" ref="N7" si="2">IFERROR((IF(LEFT(K7,1) = "L",1,0)),0)</f>
        <v>1</v>
      </c>
      <c r="O7" s="15">
        <f t="shared" ref="O7" si="3">IFERROR((IF(LEFT(K7,1) = "M",1,0)),0)</f>
        <v>0</v>
      </c>
      <c r="P7" s="15">
        <f t="shared" ref="P7" si="4">IFERROR((IF(LEFT(K7,1) = "H",1,0)),0)</f>
        <v>0</v>
      </c>
      <c r="Q7" s="15">
        <f t="shared" ref="Q7" si="5">IFERROR((IF(LEFT(K7,1) = "E",1,0)),0)</f>
        <v>0</v>
      </c>
    </row>
    <row r="8" spans="2:17" s="2" customFormat="1" ht="264.75" customHeight="1" x14ac:dyDescent="0.2">
      <c r="B8" s="99" t="s">
        <v>408</v>
      </c>
      <c r="C8" s="98" t="s">
        <v>409</v>
      </c>
      <c r="D8" s="86">
        <v>3</v>
      </c>
      <c r="E8" s="86">
        <v>3</v>
      </c>
      <c r="F8" s="14" t="str">
        <f t="shared" si="0"/>
        <v>M6</v>
      </c>
      <c r="G8" s="90" t="s">
        <v>410</v>
      </c>
      <c r="H8" s="104" t="s">
        <v>404</v>
      </c>
      <c r="I8" s="89">
        <v>1</v>
      </c>
      <c r="J8" s="89">
        <v>3</v>
      </c>
      <c r="K8" s="14" t="str">
        <f t="shared" si="1"/>
        <v>L4</v>
      </c>
      <c r="N8" s="15">
        <f>IFERROR((IF(LEFT(K8,1) = "L",1,0)),0)</f>
        <v>1</v>
      </c>
      <c r="O8" s="15">
        <f>IFERROR((IF(LEFT(K8,1) = "M",1,0)),0)</f>
        <v>0</v>
      </c>
      <c r="P8" s="15">
        <f>IFERROR((IF(LEFT(K8,1) = "H",1,0)),0)</f>
        <v>0</v>
      </c>
      <c r="Q8" s="15">
        <f>IFERROR((IF(LEFT(K8,1) = "E",1,0)),0)</f>
        <v>0</v>
      </c>
    </row>
    <row r="9" spans="2:17" s="2" customFormat="1" ht="130.15" customHeight="1" x14ac:dyDescent="0.2">
      <c r="B9" s="99" t="s">
        <v>411</v>
      </c>
      <c r="C9" s="98" t="s">
        <v>412</v>
      </c>
      <c r="D9" s="86">
        <v>4</v>
      </c>
      <c r="E9" s="86">
        <v>3</v>
      </c>
      <c r="F9" s="14" t="str">
        <f t="shared" si="0"/>
        <v>H7</v>
      </c>
      <c r="G9" s="90" t="s">
        <v>413</v>
      </c>
      <c r="H9" s="104" t="s">
        <v>404</v>
      </c>
      <c r="I9" s="89">
        <v>1</v>
      </c>
      <c r="J9" s="89">
        <v>3</v>
      </c>
      <c r="K9" s="14" t="str">
        <f t="shared" si="1"/>
        <v>L4</v>
      </c>
      <c r="N9" s="15">
        <f t="shared" ref="N9:N10" si="6">IFERROR((IF(LEFT(K9,1) = "L",1,0)),0)</f>
        <v>1</v>
      </c>
      <c r="O9" s="15">
        <f t="shared" ref="O9:O10" si="7">IFERROR((IF(LEFT(K9,1) = "M",1,0)),0)</f>
        <v>0</v>
      </c>
      <c r="P9" s="15">
        <f t="shared" ref="P9:P10" si="8">IFERROR((IF(LEFT(K9,1) = "H",1,0)),0)</f>
        <v>0</v>
      </c>
      <c r="Q9" s="15">
        <f t="shared" ref="Q9:Q10" si="9">IFERROR((IF(LEFT(K9,1) = "E",1,0)),0)</f>
        <v>0</v>
      </c>
    </row>
    <row r="10" spans="2:17" s="2" customFormat="1" ht="204" customHeight="1" x14ac:dyDescent="0.2">
      <c r="B10" s="99" t="s">
        <v>414</v>
      </c>
      <c r="C10" s="98" t="s">
        <v>415</v>
      </c>
      <c r="D10" s="86">
        <v>4</v>
      </c>
      <c r="E10" s="86">
        <v>3</v>
      </c>
      <c r="F10" s="14" t="str">
        <f t="shared" si="0"/>
        <v>H7</v>
      </c>
      <c r="G10" s="90" t="s">
        <v>416</v>
      </c>
      <c r="H10" s="104" t="s">
        <v>404</v>
      </c>
      <c r="I10" s="89">
        <v>1</v>
      </c>
      <c r="J10" s="89">
        <v>3</v>
      </c>
      <c r="K10" s="14" t="str">
        <f t="shared" si="1"/>
        <v>L4</v>
      </c>
      <c r="N10" s="15">
        <f t="shared" si="6"/>
        <v>1</v>
      </c>
      <c r="O10" s="15">
        <f t="shared" si="7"/>
        <v>0</v>
      </c>
      <c r="P10" s="15">
        <f t="shared" si="8"/>
        <v>0</v>
      </c>
      <c r="Q10" s="15">
        <f t="shared" si="9"/>
        <v>0</v>
      </c>
    </row>
    <row r="11" spans="2:17" s="2" customFormat="1" ht="240" customHeight="1" x14ac:dyDescent="0.2">
      <c r="B11" s="99" t="s">
        <v>417</v>
      </c>
      <c r="C11" s="98" t="s">
        <v>418</v>
      </c>
      <c r="D11" s="86">
        <v>4</v>
      </c>
      <c r="E11" s="86">
        <v>3</v>
      </c>
      <c r="F11" s="14" t="str">
        <f t="shared" ref="F11" si="10">HLOOKUP(E11,Rankings,D11+1,FALSE)</f>
        <v>H7</v>
      </c>
      <c r="G11" s="90" t="s">
        <v>419</v>
      </c>
      <c r="H11" s="104" t="s">
        <v>404</v>
      </c>
      <c r="I11" s="89">
        <v>1</v>
      </c>
      <c r="J11" s="89">
        <v>3</v>
      </c>
      <c r="K11" s="14" t="str">
        <f t="shared" ref="K11" si="11">HLOOKUP(J11,Rankings,I11+1,FALSE)</f>
        <v>L4</v>
      </c>
      <c r="N11" s="15">
        <f t="shared" ref="N11" si="12">IFERROR((IF(LEFT(K11,1) = "L",1,0)),0)</f>
        <v>1</v>
      </c>
      <c r="O11" s="15">
        <f t="shared" ref="O11" si="13">IFERROR((IF(LEFT(K11,1) = "M",1,0)),0)</f>
        <v>0</v>
      </c>
      <c r="P11" s="15">
        <f t="shared" ref="P11" si="14">IFERROR((IF(LEFT(K11,1) = "H",1,0)),0)</f>
        <v>0</v>
      </c>
      <c r="Q11" s="15">
        <f t="shared" ref="Q11" si="15">IFERROR((IF(LEFT(K11,1) = "E",1,0)),0)</f>
        <v>0</v>
      </c>
    </row>
    <row r="12" spans="2:17" x14ac:dyDescent="0.2">
      <c r="C12" s="101"/>
      <c r="N12" s="15" t="e">
        <f>SUM(#REF!)</f>
        <v>#REF!</v>
      </c>
      <c r="O12" s="15" t="e">
        <f>SUM(#REF!)</f>
        <v>#REF!</v>
      </c>
      <c r="P12" s="15" t="e">
        <f>SUM(#REF!)</f>
        <v>#REF!</v>
      </c>
      <c r="Q12" s="15" t="e">
        <f>SUM(#REF!)</f>
        <v>#REF!</v>
      </c>
    </row>
    <row r="18" spans="2:11" ht="14.25" x14ac:dyDescent="0.2">
      <c r="C18" s="3"/>
      <c r="D18" s="6"/>
      <c r="E18" s="6"/>
      <c r="F18" s="6"/>
      <c r="G18" s="3"/>
      <c r="H18" s="3"/>
      <c r="I18" s="6"/>
      <c r="J18" s="6"/>
      <c r="K18" s="6"/>
    </row>
    <row r="19" spans="2:11" ht="14.25" x14ac:dyDescent="0.2">
      <c r="C19" s="3"/>
      <c r="D19" s="6"/>
      <c r="E19" s="6"/>
      <c r="F19" s="6"/>
      <c r="G19" s="3"/>
      <c r="H19" s="3"/>
      <c r="I19" s="6"/>
      <c r="J19" s="6"/>
      <c r="K19" s="6"/>
    </row>
    <row r="20" spans="2:11" ht="14.25" x14ac:dyDescent="0.2">
      <c r="C20" s="3"/>
      <c r="D20" s="6"/>
      <c r="E20" s="6"/>
      <c r="F20" s="6"/>
      <c r="G20" s="3"/>
      <c r="H20" s="3"/>
      <c r="I20" s="6"/>
      <c r="J20" s="6"/>
      <c r="K20" s="6"/>
    </row>
    <row r="21" spans="2:11" ht="14.25" x14ac:dyDescent="0.2">
      <c r="C21" s="3"/>
      <c r="D21" s="6"/>
      <c r="E21" s="6"/>
      <c r="F21" s="6"/>
      <c r="G21" s="3"/>
      <c r="H21" s="3"/>
      <c r="I21" s="6"/>
      <c r="J21" s="6"/>
      <c r="K21" s="6"/>
    </row>
    <row r="22" spans="2:11" ht="14.25" x14ac:dyDescent="0.2">
      <c r="B22" s="12"/>
      <c r="C22" s="3"/>
      <c r="D22" s="6"/>
      <c r="E22" s="6"/>
      <c r="F22" s="6"/>
      <c r="G22" s="3"/>
      <c r="H22" s="3"/>
      <c r="I22" s="6"/>
      <c r="J22" s="6"/>
      <c r="K22" s="6"/>
    </row>
  </sheetData>
  <autoFilter ref="B2:F24" xr:uid="{00000000-0009-0000-0000-000001000000}"/>
  <mergeCells count="5">
    <mergeCell ref="B1:K1"/>
    <mergeCell ref="B3:C3"/>
    <mergeCell ref="D3:F3"/>
    <mergeCell ref="G3:H3"/>
    <mergeCell ref="I3:K3"/>
  </mergeCells>
  <conditionalFormatting sqref="F4:F11">
    <cfRule type="containsText" dxfId="32" priority="4" operator="containsText" text="M">
      <formula>NOT(ISERROR(SEARCH("M",F4)))</formula>
    </cfRule>
    <cfRule type="containsText" dxfId="31" priority="5" operator="containsText" text="L">
      <formula>NOT(ISERROR(SEARCH("L",F4)))</formula>
    </cfRule>
    <cfRule type="containsText" dxfId="30" priority="6" operator="containsText" text="H">
      <formula>NOT(ISERROR(SEARCH("H",F4)))</formula>
    </cfRule>
  </conditionalFormatting>
  <conditionalFormatting sqref="K4:K11">
    <cfRule type="containsText" dxfId="29" priority="1" operator="containsText" text="M">
      <formula>NOT(ISERROR(SEARCH("M",K4)))</formula>
    </cfRule>
    <cfRule type="containsText" dxfId="28" priority="2" operator="containsText" text="L">
      <formula>NOT(ISERROR(SEARCH("L",K4)))</formula>
    </cfRule>
    <cfRule type="containsText" dxfId="27"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J4:J11 E4:E11" xr:uid="{4FCF07EC-B876-43F2-A079-4387EE9EF213}">
      <formula1>"-,1,2,3,4,5"</formula1>
    </dataValidation>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I4:I11 D4:D11" xr:uid="{8A79295D-1B7B-4604-AC38-577F29B2707C}">
      <formula1>"-,1,2,3,4,5"</formula1>
    </dataValidation>
  </dataValidations>
  <hyperlinks>
    <hyperlink ref="G3:H3" r:id="rId1" display="Reference the SDS Folder on site before proceeding with handling any chemical found or used. Use the QR Code provided in the site documents to access the online SDS Library." xr:uid="{846AF85C-4EC3-44D3-B066-9A2D0C41ACA6}"/>
  </hyperlinks>
  <printOptions horizontalCentered="1"/>
  <pageMargins left="0.23622047244094491" right="0.23622047244094491" top="0.74803149606299213" bottom="0.74803149606299213" header="0.31496062992125984" footer="0.31496062992125984"/>
  <pageSetup paperSize="9" scale="83" fitToHeight="0" orientation="landscape" r:id="rId2"/>
  <headerFooter>
    <oddHeader>&amp;R&amp;G</oddHeader>
    <oddFooter xml:space="preserve">&amp;C&amp;D&amp;R
</oddFooter>
  </headerFooter>
  <legacyDrawing r:id="rId3"/>
  <legacyDrawingHF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1687-322E-49E5-A560-B2A8DF183070}">
  <sheetPr>
    <pageSetUpPr fitToPage="1"/>
  </sheetPr>
  <dimension ref="B1:Q16"/>
  <sheetViews>
    <sheetView showGridLines="0" showRowColHeaders="0" zoomScaleNormal="100" workbookViewId="0">
      <pane xSplit="2" ySplit="3" topLeftCell="C4" activePane="bottomRight" state="frozen"/>
      <selection pane="topRight"/>
      <selection pane="bottomLeft"/>
      <selection pane="bottomRight"/>
    </sheetView>
  </sheetViews>
  <sheetFormatPr defaultColWidth="9.140625" defaultRowHeight="12.75" x14ac:dyDescent="0.2"/>
  <cols>
    <col min="1" max="1" width="1.85546875" style="75" customWidth="1"/>
    <col min="2" max="2" width="16.140625" style="78" customWidth="1"/>
    <col min="3" max="3" width="13" style="75" customWidth="1"/>
    <col min="4" max="5" width="9.140625" style="82"/>
    <col min="6" max="6" width="10.5703125" style="82" customWidth="1"/>
    <col min="7" max="7" width="76.140625" style="75" customWidth="1"/>
    <col min="8" max="8" width="12.42578125" style="75" customWidth="1"/>
    <col min="9" max="10" width="9.140625" style="82"/>
    <col min="11" max="11" width="10.5703125" style="82" customWidth="1"/>
    <col min="12" max="13" width="9.140625" style="75"/>
    <col min="14" max="17" width="9.140625" style="75" hidden="1" customWidth="1"/>
    <col min="18" max="16384" width="9.140625" style="75"/>
  </cols>
  <sheetData>
    <row r="1" spans="2:17" customFormat="1" ht="66" customHeight="1" x14ac:dyDescent="0.2">
      <c r="B1" s="169" t="s">
        <v>420</v>
      </c>
      <c r="C1" s="169"/>
      <c r="D1" s="169"/>
      <c r="E1" s="169"/>
      <c r="F1" s="169"/>
      <c r="G1" s="169"/>
      <c r="H1" s="169"/>
      <c r="I1" s="169"/>
      <c r="J1" s="169"/>
      <c r="K1" s="169"/>
    </row>
    <row r="2" spans="2:17" s="74" customFormat="1" ht="75.75" customHeight="1" x14ac:dyDescent="0.2">
      <c r="B2" s="72" t="s">
        <v>178</v>
      </c>
      <c r="C2" s="72" t="s">
        <v>179</v>
      </c>
      <c r="D2" s="73" t="s">
        <v>180</v>
      </c>
      <c r="E2" s="73" t="s">
        <v>181</v>
      </c>
      <c r="F2" s="73" t="s">
        <v>182</v>
      </c>
      <c r="G2" s="72" t="s">
        <v>183</v>
      </c>
      <c r="H2" s="73" t="s">
        <v>184</v>
      </c>
      <c r="I2" s="73" t="s">
        <v>180</v>
      </c>
      <c r="J2" s="73" t="s">
        <v>181</v>
      </c>
      <c r="K2" s="73" t="s">
        <v>182</v>
      </c>
    </row>
    <row r="3" spans="2:17" ht="39.950000000000003" customHeight="1" x14ac:dyDescent="0.2">
      <c r="B3" s="173"/>
      <c r="C3" s="173"/>
      <c r="D3" s="174" t="s">
        <v>185</v>
      </c>
      <c r="E3" s="174"/>
      <c r="F3" s="174"/>
      <c r="G3" s="174"/>
      <c r="H3" s="174"/>
      <c r="I3" s="174" t="s">
        <v>186</v>
      </c>
      <c r="J3" s="174"/>
      <c r="K3" s="174"/>
    </row>
    <row r="4" spans="2:17" s="76" customFormat="1" ht="75.75" customHeight="1" x14ac:dyDescent="0.2">
      <c r="B4" s="84" t="s">
        <v>421</v>
      </c>
      <c r="C4" s="85" t="s">
        <v>422</v>
      </c>
      <c r="D4" s="86">
        <v>4</v>
      </c>
      <c r="E4" s="86">
        <v>5</v>
      </c>
      <c r="F4" s="102" t="str">
        <f t="shared" ref="F4" si="0">HLOOKUP(E4,Rankings,D4+1,FALSE)</f>
        <v>E9</v>
      </c>
      <c r="G4" s="88" t="s">
        <v>423</v>
      </c>
      <c r="H4" s="104" t="s">
        <v>424</v>
      </c>
      <c r="I4" s="86">
        <v>1</v>
      </c>
      <c r="J4" s="86">
        <v>5</v>
      </c>
      <c r="K4" s="102" t="str">
        <f t="shared" ref="K4" si="1">HLOOKUP(J4,Rankings,I4+1,FALSE)</f>
        <v>M6</v>
      </c>
      <c r="N4" s="77">
        <f t="shared" ref="N4:N6" si="2">IFERROR((IF(LEFT(K4,1) = "L",1,0)),0)</f>
        <v>0</v>
      </c>
      <c r="O4" s="77">
        <f t="shared" ref="O4:O6" si="3">IFERROR((IF(LEFT(K4,1) = "M",1,0)),0)</f>
        <v>1</v>
      </c>
      <c r="P4" s="77">
        <f t="shared" ref="P4:P6" si="4">IFERROR((IF(LEFT(K4,1) = "H",1,0)),0)</f>
        <v>0</v>
      </c>
      <c r="Q4" s="77">
        <f t="shared" ref="Q4:Q6" si="5">IFERROR((IF(LEFT(K4,1) = "E",1,0)),0)</f>
        <v>0</v>
      </c>
    </row>
    <row r="5" spans="2:17" s="76" customFormat="1" ht="92.65" customHeight="1" x14ac:dyDescent="0.2">
      <c r="B5" s="84" t="s">
        <v>421</v>
      </c>
      <c r="C5" s="85" t="s">
        <v>425</v>
      </c>
      <c r="D5" s="86">
        <v>4</v>
      </c>
      <c r="E5" s="86">
        <v>5</v>
      </c>
      <c r="F5" s="102" t="str">
        <f t="shared" ref="F5:F6" si="6">HLOOKUP(E5,Rankings,D5+1,FALSE)</f>
        <v>E9</v>
      </c>
      <c r="G5" s="88" t="s">
        <v>426</v>
      </c>
      <c r="H5" s="104" t="s">
        <v>424</v>
      </c>
      <c r="I5" s="86">
        <v>1</v>
      </c>
      <c r="J5" s="86">
        <v>5</v>
      </c>
      <c r="K5" s="102" t="str">
        <f t="shared" ref="K5:K6" si="7">HLOOKUP(J5,Rankings,I5+1,FALSE)</f>
        <v>M6</v>
      </c>
      <c r="N5" s="77">
        <f t="shared" si="2"/>
        <v>0</v>
      </c>
      <c r="O5" s="77">
        <f t="shared" si="3"/>
        <v>1</v>
      </c>
      <c r="P5" s="77">
        <f t="shared" si="4"/>
        <v>0</v>
      </c>
      <c r="Q5" s="77">
        <f t="shared" si="5"/>
        <v>0</v>
      </c>
    </row>
    <row r="6" spans="2:17" s="76" customFormat="1" ht="61.15" customHeight="1" x14ac:dyDescent="0.2">
      <c r="B6" s="84" t="s">
        <v>421</v>
      </c>
      <c r="C6" s="85" t="s">
        <v>427</v>
      </c>
      <c r="D6" s="86">
        <v>3</v>
      </c>
      <c r="E6" s="86">
        <v>4</v>
      </c>
      <c r="F6" s="102" t="str">
        <f t="shared" si="6"/>
        <v>H7</v>
      </c>
      <c r="G6" s="88" t="s">
        <v>428</v>
      </c>
      <c r="H6" s="104" t="s">
        <v>424</v>
      </c>
      <c r="I6" s="86">
        <v>1</v>
      </c>
      <c r="J6" s="86">
        <v>4</v>
      </c>
      <c r="K6" s="102" t="str">
        <f t="shared" si="7"/>
        <v>M5</v>
      </c>
      <c r="N6" s="77">
        <f t="shared" si="2"/>
        <v>0</v>
      </c>
      <c r="O6" s="77">
        <f t="shared" si="3"/>
        <v>1</v>
      </c>
      <c r="P6" s="77">
        <f t="shared" si="4"/>
        <v>0</v>
      </c>
      <c r="Q6" s="77">
        <f t="shared" si="5"/>
        <v>0</v>
      </c>
    </row>
    <row r="12" spans="2:17" ht="14.25" x14ac:dyDescent="0.2">
      <c r="C12" s="79"/>
      <c r="D12" s="80"/>
      <c r="E12" s="80"/>
      <c r="F12" s="80"/>
      <c r="G12" s="79"/>
      <c r="H12" s="79"/>
      <c r="I12" s="80"/>
      <c r="J12" s="80"/>
      <c r="K12" s="80"/>
    </row>
    <row r="13" spans="2:17" ht="14.25" x14ac:dyDescent="0.2">
      <c r="C13" s="79"/>
      <c r="D13" s="80"/>
      <c r="E13" s="80"/>
      <c r="F13" s="80"/>
      <c r="G13" s="79"/>
      <c r="H13" s="79"/>
      <c r="I13" s="80"/>
      <c r="J13" s="80"/>
      <c r="K13" s="80"/>
    </row>
    <row r="14" spans="2:17" ht="14.25" x14ac:dyDescent="0.2">
      <c r="C14" s="79"/>
      <c r="D14" s="80"/>
      <c r="E14" s="80"/>
      <c r="F14" s="80"/>
      <c r="G14" s="79"/>
      <c r="H14" s="79"/>
      <c r="I14" s="80"/>
      <c r="J14" s="80"/>
      <c r="K14" s="80"/>
    </row>
    <row r="15" spans="2:17" ht="14.25" x14ac:dyDescent="0.2">
      <c r="C15" s="79"/>
      <c r="D15" s="80"/>
      <c r="E15" s="80"/>
      <c r="F15" s="80"/>
      <c r="G15" s="79"/>
      <c r="H15" s="79"/>
      <c r="I15" s="80"/>
      <c r="J15" s="80"/>
      <c r="K15" s="80"/>
    </row>
    <row r="16" spans="2:17" ht="14.25" x14ac:dyDescent="0.2">
      <c r="B16" s="81"/>
      <c r="C16" s="79"/>
      <c r="D16" s="80"/>
      <c r="E16" s="80"/>
      <c r="F16" s="80"/>
      <c r="G16" s="79"/>
      <c r="H16" s="79"/>
      <c r="I16" s="80"/>
      <c r="J16" s="80"/>
      <c r="K16" s="80"/>
    </row>
  </sheetData>
  <autoFilter ref="B2:F18" xr:uid="{00000000-0009-0000-0000-000001000000}"/>
  <mergeCells count="5">
    <mergeCell ref="B3:C3"/>
    <mergeCell ref="D3:F3"/>
    <mergeCell ref="G3:H3"/>
    <mergeCell ref="I3:K3"/>
    <mergeCell ref="B1:K1"/>
  </mergeCells>
  <conditionalFormatting sqref="F4:F6">
    <cfRule type="containsText" dxfId="26" priority="4" operator="containsText" text="M">
      <formula>NOT(ISERROR(SEARCH("M",F4)))</formula>
    </cfRule>
    <cfRule type="containsText" dxfId="25" priority="5" operator="containsText" text="L">
      <formula>NOT(ISERROR(SEARCH("L",F4)))</formula>
    </cfRule>
    <cfRule type="containsText" dxfId="24" priority="6" operator="containsText" text="H">
      <formula>NOT(ISERROR(SEARCH("H",F4)))</formula>
    </cfRule>
  </conditionalFormatting>
  <conditionalFormatting sqref="K4:K6">
    <cfRule type="containsText" dxfId="23" priority="1" operator="containsText" text="M">
      <formula>NOT(ISERROR(SEARCH("M",K4)))</formula>
    </cfRule>
    <cfRule type="containsText" dxfId="22" priority="2" operator="containsText" text="L">
      <formula>NOT(ISERROR(SEARCH("L",K4)))</formula>
    </cfRule>
    <cfRule type="containsText" dxfId="21"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D4:D6 I4:I6" xr:uid="{CFB411C7-E171-4AC1-A381-239AA3AE6A8E}">
      <formula1>"-,1,2,3,4,5"</formula1>
    </dataValidation>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E4:E6 J4:J6" xr:uid="{7C9F8C50-28D3-478A-BFBF-BAB4193EEF4F}">
      <formula1>"-,1,2,3,4,5"</formula1>
    </dataValidation>
  </dataValidations>
  <printOptions horizontalCentered="1"/>
  <pageMargins left="0.23622047244094491" right="0.23622047244094491" top="0.74803149606299213" bottom="0.74803149606299213" header="0.31496062992125984" footer="0.31496062992125984"/>
  <pageSetup paperSize="9" scale="83" firstPageNumber="7" fitToHeight="0" orientation="landscape" r:id="rId1"/>
  <headerFooter>
    <oddHeader>&amp;R&amp;G</oddHeader>
    <oddFooter xml:space="preserve">&amp;C&amp;D&amp;R
</oddFooter>
  </headerFooter>
  <legacyDrawing r:id="rId2"/>
  <legacyDrawingHF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67787-4C43-4BFA-A96E-1C87393B2B90}">
  <sheetPr>
    <pageSetUpPr fitToPage="1"/>
  </sheetPr>
  <dimension ref="B1:Q21"/>
  <sheetViews>
    <sheetView showGridLines="0" showRowColHeaders="0" zoomScaleNormal="100" workbookViewId="0">
      <pane xSplit="2" ySplit="3" topLeftCell="C4" activePane="bottomRight" state="frozen"/>
      <selection pane="topRight"/>
      <selection pane="bottomLeft"/>
      <selection pane="bottomRight"/>
    </sheetView>
  </sheetViews>
  <sheetFormatPr defaultRowHeight="12.75" x14ac:dyDescent="0.2"/>
  <cols>
    <col min="1" max="1" width="1.85546875" customWidth="1"/>
    <col min="2" max="2" width="16.140625" style="1" customWidth="1"/>
    <col min="3" max="3" width="13" customWidth="1"/>
    <col min="4" max="5" width="9" style="5"/>
    <col min="6" max="6" width="10.5703125" style="5" customWidth="1"/>
    <col min="7" max="7" width="76.28515625" customWidth="1"/>
    <col min="8" max="8" width="12.42578125" customWidth="1"/>
    <col min="9" max="10" width="9" style="5"/>
    <col min="11" max="11" width="10.5703125" style="5" customWidth="1"/>
    <col min="14" max="17" width="9.140625" hidden="1" customWidth="1"/>
  </cols>
  <sheetData>
    <row r="1" spans="2:17" ht="66" customHeight="1" x14ac:dyDescent="0.2">
      <c r="B1" s="169" t="s">
        <v>248</v>
      </c>
      <c r="C1" s="169"/>
      <c r="D1" s="169"/>
      <c r="E1" s="169"/>
      <c r="F1" s="169"/>
      <c r="G1" s="169"/>
      <c r="H1" s="169"/>
      <c r="I1" s="169"/>
      <c r="J1" s="169"/>
      <c r="K1" s="169"/>
    </row>
    <row r="2" spans="2:17" s="4" customFormat="1" ht="75.75" customHeight="1" x14ac:dyDescent="0.2">
      <c r="B2" s="16" t="s">
        <v>178</v>
      </c>
      <c r="C2" s="16" t="s">
        <v>179</v>
      </c>
      <c r="D2" s="17" t="s">
        <v>180</v>
      </c>
      <c r="E2" s="17" t="s">
        <v>181</v>
      </c>
      <c r="F2" s="17" t="s">
        <v>182</v>
      </c>
      <c r="G2" s="16" t="s">
        <v>183</v>
      </c>
      <c r="H2" s="17" t="s">
        <v>184</v>
      </c>
      <c r="I2" s="17" t="s">
        <v>180</v>
      </c>
      <c r="J2" s="17" t="s">
        <v>181</v>
      </c>
      <c r="K2" s="17" t="s">
        <v>182</v>
      </c>
    </row>
    <row r="3" spans="2:17" ht="82.5" customHeight="1" x14ac:dyDescent="0.2">
      <c r="B3" s="170"/>
      <c r="C3" s="170"/>
      <c r="D3" s="171" t="s">
        <v>185</v>
      </c>
      <c r="E3" s="171"/>
      <c r="F3" s="171"/>
      <c r="G3" s="171"/>
      <c r="H3" s="171"/>
      <c r="I3" s="171" t="s">
        <v>186</v>
      </c>
      <c r="J3" s="171"/>
      <c r="K3" s="171"/>
    </row>
    <row r="4" spans="2:17" s="2" customFormat="1" ht="141.4" customHeight="1" x14ac:dyDescent="0.2">
      <c r="B4" s="100" t="s">
        <v>234</v>
      </c>
      <c r="C4" s="97" t="s">
        <v>187</v>
      </c>
      <c r="D4" s="89">
        <v>3</v>
      </c>
      <c r="E4" s="89">
        <v>4</v>
      </c>
      <c r="F4" s="14" t="str">
        <f t="shared" ref="F4:F10" si="0">HLOOKUP(E4,Rankings,D4+1,FALSE)</f>
        <v>H7</v>
      </c>
      <c r="G4" s="90" t="s">
        <v>429</v>
      </c>
      <c r="H4" s="104" t="s">
        <v>236</v>
      </c>
      <c r="I4" s="89">
        <v>1</v>
      </c>
      <c r="J4" s="89">
        <v>4</v>
      </c>
      <c r="K4" s="14" t="str">
        <f t="shared" ref="K4" si="1">HLOOKUP(J4,Rankings,I4+1,FALSE)</f>
        <v>M5</v>
      </c>
      <c r="N4" s="15">
        <f>IFERROR((IF(LEFT(K4,1) = "L",1,0)),0)</f>
        <v>0</v>
      </c>
      <c r="O4" s="15">
        <f>IFERROR((IF(LEFT(K4,1) = "M",1,0)),0)</f>
        <v>1</v>
      </c>
      <c r="P4" s="15">
        <f>IFERROR((IF(LEFT(K4,1) = "H",1,0)),0)</f>
        <v>0</v>
      </c>
      <c r="Q4" s="15">
        <f>IFERROR((IF(LEFT(K4,1) = "E",1,0)),0)</f>
        <v>0</v>
      </c>
    </row>
    <row r="5" spans="2:17" s="2" customFormat="1" ht="73.900000000000006" customHeight="1" x14ac:dyDescent="0.2">
      <c r="B5" s="100" t="s">
        <v>430</v>
      </c>
      <c r="C5" s="97" t="s">
        <v>431</v>
      </c>
      <c r="D5" s="89">
        <v>4</v>
      </c>
      <c r="E5" s="89">
        <v>3</v>
      </c>
      <c r="F5" s="14" t="str">
        <f t="shared" si="0"/>
        <v>H7</v>
      </c>
      <c r="G5" s="90" t="s">
        <v>432</v>
      </c>
      <c r="H5" s="104" t="s">
        <v>305</v>
      </c>
      <c r="I5" s="89">
        <v>2</v>
      </c>
      <c r="J5" s="89">
        <v>3</v>
      </c>
      <c r="K5" s="87" t="s">
        <v>433</v>
      </c>
      <c r="N5" s="15">
        <f>IFERROR((IF(LEFT(K5,1) = "L",1,0)),0)</f>
        <v>1</v>
      </c>
      <c r="O5" s="15">
        <f>IFERROR((IF(LEFT(K5,1) = "M",1,0)),0)</f>
        <v>0</v>
      </c>
      <c r="P5" s="15">
        <f>IFERROR((IF(LEFT(K5,1) = "H",1,0)),0)</f>
        <v>0</v>
      </c>
      <c r="Q5" s="15">
        <f>IFERROR((IF(LEFT(K5,1) = "E",1,0)),0)</f>
        <v>0</v>
      </c>
    </row>
    <row r="6" spans="2:17" s="2" customFormat="1" ht="75" customHeight="1" x14ac:dyDescent="0.2">
      <c r="B6" s="100" t="s">
        <v>430</v>
      </c>
      <c r="C6" s="97" t="s">
        <v>431</v>
      </c>
      <c r="D6" s="89">
        <v>4</v>
      </c>
      <c r="E6" s="89">
        <v>3</v>
      </c>
      <c r="F6" s="14" t="str">
        <f t="shared" si="0"/>
        <v>H7</v>
      </c>
      <c r="G6" s="90" t="s">
        <v>434</v>
      </c>
      <c r="H6" s="104" t="s">
        <v>305</v>
      </c>
      <c r="I6" s="89">
        <v>2</v>
      </c>
      <c r="J6" s="89">
        <v>3</v>
      </c>
      <c r="K6" s="87" t="s">
        <v>433</v>
      </c>
      <c r="N6" s="15">
        <f>IFERROR((IF(LEFT(K6,1) = "L",1,0)),0)</f>
        <v>1</v>
      </c>
      <c r="O6" s="15">
        <f>IFERROR((IF(LEFT(K6,1) = "M",1,0)),0)</f>
        <v>0</v>
      </c>
      <c r="P6" s="15">
        <f>IFERROR((IF(LEFT(K6,1) = "H",1,0)),0)</f>
        <v>0</v>
      </c>
      <c r="Q6" s="15">
        <f>IFERROR((IF(LEFT(K6,1) = "E",1,0)),0)</f>
        <v>0</v>
      </c>
    </row>
    <row r="7" spans="2:17" s="2" customFormat="1" ht="80.650000000000006" customHeight="1" x14ac:dyDescent="0.2">
      <c r="B7" s="100" t="s">
        <v>430</v>
      </c>
      <c r="C7" s="97" t="s">
        <v>435</v>
      </c>
      <c r="D7" s="89">
        <v>4</v>
      </c>
      <c r="E7" s="89">
        <v>4</v>
      </c>
      <c r="F7" s="14" t="str">
        <f t="shared" si="0"/>
        <v>H8</v>
      </c>
      <c r="G7" s="90" t="s">
        <v>436</v>
      </c>
      <c r="H7" s="104" t="s">
        <v>305</v>
      </c>
      <c r="I7" s="89">
        <v>2</v>
      </c>
      <c r="J7" s="89">
        <v>4</v>
      </c>
      <c r="K7" s="87" t="s">
        <v>433</v>
      </c>
      <c r="N7" s="15">
        <f t="shared" ref="N7" si="2">IFERROR((IF(LEFT(K7,1) = "L",1,0)),0)</f>
        <v>1</v>
      </c>
      <c r="O7" s="15">
        <f t="shared" ref="O7" si="3">IFERROR((IF(LEFT(K7,1) = "M",1,0)),0)</f>
        <v>0</v>
      </c>
      <c r="P7" s="15">
        <f t="shared" ref="P7" si="4">IFERROR((IF(LEFT(K7,1) = "H",1,0)),0)</f>
        <v>0</v>
      </c>
      <c r="Q7" s="15">
        <f t="shared" ref="Q7" si="5">IFERROR((IF(LEFT(K7,1) = "E",1,0)),0)</f>
        <v>0</v>
      </c>
    </row>
    <row r="8" spans="2:17" s="2" customFormat="1" ht="123.4" customHeight="1" x14ac:dyDescent="0.2">
      <c r="B8" s="100" t="s">
        <v>227</v>
      </c>
      <c r="C8" s="97" t="s">
        <v>228</v>
      </c>
      <c r="D8" s="89">
        <v>4</v>
      </c>
      <c r="E8" s="89">
        <v>4</v>
      </c>
      <c r="F8" s="14" t="str">
        <f t="shared" si="0"/>
        <v>H8</v>
      </c>
      <c r="G8" s="90" t="s">
        <v>437</v>
      </c>
      <c r="H8" s="104" t="s">
        <v>238</v>
      </c>
      <c r="I8" s="89">
        <v>3</v>
      </c>
      <c r="J8" s="89">
        <v>4</v>
      </c>
      <c r="K8" s="87" t="s">
        <v>438</v>
      </c>
      <c r="N8" s="15">
        <f>IFERROR((IF(LEFT(K8,1) = "L",1,0)),0)</f>
        <v>0</v>
      </c>
      <c r="O8" s="15">
        <f>IFERROR((IF(LEFT(K8,1) = "M",1,0)),0)</f>
        <v>1</v>
      </c>
      <c r="P8" s="15">
        <f>IFERROR((IF(LEFT(K8,1) = "H",1,0)),0)</f>
        <v>0</v>
      </c>
      <c r="Q8" s="15">
        <f>IFERROR((IF(LEFT(K8,1) = "E",1,0)),0)</f>
        <v>0</v>
      </c>
    </row>
    <row r="9" spans="2:17" s="2" customFormat="1" ht="56.25" x14ac:dyDescent="0.2">
      <c r="B9" s="100" t="s">
        <v>439</v>
      </c>
      <c r="C9" s="97" t="s">
        <v>440</v>
      </c>
      <c r="D9" s="89">
        <v>4</v>
      </c>
      <c r="E9" s="89">
        <v>3</v>
      </c>
      <c r="F9" s="14" t="str">
        <f t="shared" si="0"/>
        <v>H7</v>
      </c>
      <c r="G9" s="90" t="s">
        <v>441</v>
      </c>
      <c r="H9" s="104" t="s">
        <v>305</v>
      </c>
      <c r="I9" s="89">
        <v>3</v>
      </c>
      <c r="J9" s="89">
        <v>3</v>
      </c>
      <c r="K9" s="87" t="s">
        <v>438</v>
      </c>
      <c r="L9" s="2" t="s">
        <v>7</v>
      </c>
      <c r="N9" s="15">
        <f t="shared" ref="N9:N10" si="6">IFERROR((IF(LEFT(K9,1) = "L",1,0)),0)</f>
        <v>0</v>
      </c>
      <c r="O9" s="15">
        <f t="shared" ref="O9:O10" si="7">IFERROR((IF(LEFT(K9,1) = "M",1,0)),0)</f>
        <v>1</v>
      </c>
      <c r="P9" s="15">
        <f t="shared" ref="P9:P10" si="8">IFERROR((IF(LEFT(K9,1) = "H",1,0)),0)</f>
        <v>0</v>
      </c>
      <c r="Q9" s="15">
        <f t="shared" ref="Q9:Q10" si="9">IFERROR((IF(LEFT(K9,1) = "E",1,0)),0)</f>
        <v>0</v>
      </c>
    </row>
    <row r="10" spans="2:17" s="2" customFormat="1" ht="120" customHeight="1" x14ac:dyDescent="0.2">
      <c r="B10" s="100" t="s">
        <v>202</v>
      </c>
      <c r="C10" s="97" t="s">
        <v>203</v>
      </c>
      <c r="D10" s="89">
        <v>3</v>
      </c>
      <c r="E10" s="89">
        <v>3</v>
      </c>
      <c r="F10" s="14" t="str">
        <f t="shared" si="0"/>
        <v>M6</v>
      </c>
      <c r="G10" s="90" t="s">
        <v>442</v>
      </c>
      <c r="H10" s="104" t="s">
        <v>305</v>
      </c>
      <c r="I10" s="89">
        <v>2</v>
      </c>
      <c r="J10" s="89">
        <v>3</v>
      </c>
      <c r="K10" s="87" t="s">
        <v>433</v>
      </c>
      <c r="L10" s="2" t="s">
        <v>7</v>
      </c>
      <c r="N10" s="15">
        <f t="shared" si="6"/>
        <v>1</v>
      </c>
      <c r="O10" s="15">
        <f t="shared" si="7"/>
        <v>0</v>
      </c>
      <c r="P10" s="15">
        <f t="shared" si="8"/>
        <v>0</v>
      </c>
      <c r="Q10" s="15">
        <f t="shared" si="9"/>
        <v>0</v>
      </c>
    </row>
    <row r="11" spans="2:17" x14ac:dyDescent="0.2">
      <c r="N11" s="15" t="e">
        <f>SUM(#REF!)</f>
        <v>#REF!</v>
      </c>
      <c r="O11" s="15" t="e">
        <f>SUM(#REF!)</f>
        <v>#REF!</v>
      </c>
      <c r="P11" s="15" t="e">
        <f>SUM(#REF!)</f>
        <v>#REF!</v>
      </c>
      <c r="Q11" s="15" t="e">
        <f>SUM(#REF!)</f>
        <v>#REF!</v>
      </c>
    </row>
    <row r="17" spans="2:11" ht="14.25" x14ac:dyDescent="0.2">
      <c r="C17" s="3"/>
      <c r="D17" s="6"/>
      <c r="E17" s="6"/>
      <c r="F17" s="6"/>
      <c r="G17" s="3"/>
      <c r="H17" s="3"/>
      <c r="I17" s="6"/>
      <c r="J17" s="6"/>
      <c r="K17" s="6"/>
    </row>
    <row r="18" spans="2:11" ht="14.25" x14ac:dyDescent="0.2">
      <c r="C18" s="3"/>
      <c r="D18" s="6"/>
      <c r="E18" s="6"/>
      <c r="F18" s="6"/>
      <c r="G18" s="3"/>
      <c r="H18" s="3"/>
      <c r="I18" s="6"/>
      <c r="J18" s="6"/>
      <c r="K18" s="6"/>
    </row>
    <row r="19" spans="2:11" ht="14.25" x14ac:dyDescent="0.2">
      <c r="C19" s="3"/>
      <c r="D19" s="6"/>
      <c r="E19" s="6"/>
      <c r="F19" s="6"/>
      <c r="G19" s="3"/>
      <c r="H19" s="3"/>
      <c r="I19" s="6"/>
      <c r="J19" s="6"/>
      <c r="K19" s="6"/>
    </row>
    <row r="20" spans="2:11" ht="14.25" x14ac:dyDescent="0.2">
      <c r="C20" s="3"/>
      <c r="D20" s="6"/>
      <c r="E20" s="6"/>
      <c r="F20" s="6"/>
      <c r="G20" s="3"/>
      <c r="H20" s="3"/>
      <c r="I20" s="6"/>
      <c r="J20" s="6"/>
      <c r="K20" s="6"/>
    </row>
    <row r="21" spans="2:11" ht="14.25" x14ac:dyDescent="0.2">
      <c r="B21" s="12"/>
      <c r="C21" s="3"/>
      <c r="D21" s="6"/>
      <c r="E21" s="6"/>
      <c r="F21" s="6"/>
      <c r="G21" s="3"/>
      <c r="H21" s="3"/>
      <c r="I21" s="6"/>
      <c r="J21" s="6"/>
      <c r="K21" s="6"/>
    </row>
  </sheetData>
  <autoFilter ref="B2:F23" xr:uid="{00000000-0009-0000-0000-000001000000}"/>
  <mergeCells count="5">
    <mergeCell ref="B1:K1"/>
    <mergeCell ref="B3:C3"/>
    <mergeCell ref="D3:F3"/>
    <mergeCell ref="G3:H3"/>
    <mergeCell ref="I3:K3"/>
  </mergeCells>
  <conditionalFormatting sqref="F4:F10">
    <cfRule type="containsText" dxfId="20" priority="4" operator="containsText" text="M">
      <formula>NOT(ISERROR(SEARCH("M",F4)))</formula>
    </cfRule>
    <cfRule type="containsText" dxfId="19" priority="5" operator="containsText" text="L">
      <formula>NOT(ISERROR(SEARCH("L",F4)))</formula>
    </cfRule>
    <cfRule type="containsText" dxfId="18" priority="6" operator="containsText" text="H">
      <formula>NOT(ISERROR(SEARCH("H",F4)))</formula>
    </cfRule>
  </conditionalFormatting>
  <conditionalFormatting sqref="K4:K10">
    <cfRule type="containsText" dxfId="17" priority="1" operator="containsText" text="M">
      <formula>NOT(ISERROR(SEARCH("M",K4)))</formula>
    </cfRule>
    <cfRule type="containsText" dxfId="16" priority="2" operator="containsText" text="L">
      <formula>NOT(ISERROR(SEARCH("L",K4)))</formula>
    </cfRule>
    <cfRule type="containsText" dxfId="15"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J4:J10 E4:E10" xr:uid="{B418CD9D-2F16-4E78-A92D-F740FCBAE695}">
      <formula1>"-,1,2,3,4,5"</formula1>
    </dataValidation>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I4:I10 D4:D10" xr:uid="{E0FACBFE-C726-4067-8A03-7D03515BB06B}">
      <formula1>"-,1,2,3,4,5"</formula1>
    </dataValidation>
  </dataValidations>
  <printOptions horizontalCentered="1"/>
  <pageMargins left="0.23622047244094491" right="0.23622047244094491" top="0.74803149606299213" bottom="0.74803149606299213" header="0.31496062992125984" footer="0.31496062992125984"/>
  <pageSetup paperSize="9" scale="83" fitToHeight="0" orientation="landscape" r:id="rId1"/>
  <headerFooter>
    <oddHeader>&amp;R&amp;G</oddHeader>
    <oddFooter xml:space="preserve">&amp;C&amp;D&amp;R
</oddFooter>
  </headerFooter>
  <legacyDrawing r:id="rId2"/>
  <legacyDrawingHF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9F084-F802-4361-81CF-C91066B02D56}">
  <sheetPr>
    <pageSetUpPr fitToPage="1"/>
  </sheetPr>
  <dimension ref="B1:Q28"/>
  <sheetViews>
    <sheetView showGridLines="0" showRowColHeaders="0" zoomScaleNormal="100" workbookViewId="0">
      <pane xSplit="2" ySplit="3" topLeftCell="C4" activePane="bottomRight" state="frozen"/>
      <selection pane="topRight"/>
      <selection pane="bottomLeft"/>
      <selection pane="bottomRight"/>
    </sheetView>
  </sheetViews>
  <sheetFormatPr defaultColWidth="9.140625" defaultRowHeight="12.75" x14ac:dyDescent="0.2"/>
  <cols>
    <col min="1" max="1" width="1.85546875" style="75" customWidth="1"/>
    <col min="2" max="2" width="16.140625" style="78" customWidth="1"/>
    <col min="3" max="3" width="13" style="75" customWidth="1"/>
    <col min="4" max="5" width="9.140625" style="82"/>
    <col min="6" max="6" width="10.5703125" style="82" customWidth="1"/>
    <col min="7" max="7" width="76.140625" style="75" customWidth="1"/>
    <col min="8" max="8" width="12.42578125" style="75" customWidth="1"/>
    <col min="9" max="10" width="9.140625" style="82"/>
    <col min="11" max="11" width="10.5703125" style="82" customWidth="1"/>
    <col min="12" max="13" width="9.140625" style="75"/>
    <col min="14" max="17" width="9.140625" style="75" hidden="1" customWidth="1"/>
    <col min="18" max="16384" width="9.140625" style="75"/>
  </cols>
  <sheetData>
    <row r="1" spans="2:17" customFormat="1" ht="66" customHeight="1" x14ac:dyDescent="0.2">
      <c r="B1" s="169" t="s">
        <v>443</v>
      </c>
      <c r="C1" s="169"/>
      <c r="D1" s="169"/>
      <c r="E1" s="169"/>
      <c r="F1" s="169"/>
      <c r="G1" s="169"/>
      <c r="H1" s="169"/>
      <c r="I1" s="169"/>
      <c r="J1" s="169"/>
      <c r="K1" s="169"/>
    </row>
    <row r="2" spans="2:17" s="74" customFormat="1" ht="75.75" customHeight="1" x14ac:dyDescent="0.2">
      <c r="B2" s="72" t="s">
        <v>178</v>
      </c>
      <c r="C2" s="72" t="s">
        <v>179</v>
      </c>
      <c r="D2" s="73" t="s">
        <v>180</v>
      </c>
      <c r="E2" s="73" t="s">
        <v>181</v>
      </c>
      <c r="F2" s="73" t="s">
        <v>182</v>
      </c>
      <c r="G2" s="72" t="s">
        <v>183</v>
      </c>
      <c r="H2" s="73" t="s">
        <v>184</v>
      </c>
      <c r="I2" s="73" t="s">
        <v>180</v>
      </c>
      <c r="J2" s="73" t="s">
        <v>181</v>
      </c>
      <c r="K2" s="73" t="s">
        <v>182</v>
      </c>
    </row>
    <row r="3" spans="2:17" ht="39.950000000000003" customHeight="1" x14ac:dyDescent="0.2">
      <c r="B3" s="173"/>
      <c r="C3" s="173"/>
      <c r="D3" s="174" t="s">
        <v>185</v>
      </c>
      <c r="E3" s="174"/>
      <c r="F3" s="174"/>
      <c r="G3" s="174"/>
      <c r="H3" s="174"/>
      <c r="I3" s="174" t="s">
        <v>186</v>
      </c>
      <c r="J3" s="174"/>
      <c r="K3" s="174"/>
    </row>
    <row r="4" spans="2:17" s="76" customFormat="1" ht="192.75" customHeight="1" x14ac:dyDescent="0.2">
      <c r="B4" s="99" t="s">
        <v>444</v>
      </c>
      <c r="C4" s="98" t="s">
        <v>445</v>
      </c>
      <c r="D4" s="86">
        <v>4</v>
      </c>
      <c r="E4" s="86">
        <v>4</v>
      </c>
      <c r="F4" s="102" t="str">
        <f t="shared" ref="F4:F11" si="0">HLOOKUP(E4,Rankings,D4+1,FALSE)</f>
        <v>H8</v>
      </c>
      <c r="G4" s="88" t="s">
        <v>446</v>
      </c>
      <c r="H4" s="104" t="s">
        <v>447</v>
      </c>
      <c r="I4" s="86">
        <v>1</v>
      </c>
      <c r="J4" s="86">
        <v>4</v>
      </c>
      <c r="K4" s="102" t="str">
        <f t="shared" ref="K4:K11" si="1">HLOOKUP(J4,Rankings,I4+1,FALSE)</f>
        <v>M5</v>
      </c>
      <c r="N4" s="77">
        <f t="shared" ref="N4:N11" si="2">IFERROR((IF(LEFT(K4,1) = "L",1,0)),0)</f>
        <v>0</v>
      </c>
      <c r="O4" s="77">
        <f t="shared" ref="O4:O11" si="3">IFERROR((IF(LEFT(K4,1) = "M",1,0)),0)</f>
        <v>1</v>
      </c>
      <c r="P4" s="77">
        <f t="shared" ref="P4:P11" si="4">IFERROR((IF(LEFT(K4,1) = "H",1,0)),0)</f>
        <v>0</v>
      </c>
      <c r="Q4" s="77">
        <f t="shared" ref="Q4:Q11" si="5">IFERROR((IF(LEFT(K4,1) = "E",1,0)),0)</f>
        <v>0</v>
      </c>
    </row>
    <row r="5" spans="2:17" s="76" customFormat="1" ht="125.65" customHeight="1" x14ac:dyDescent="0.2">
      <c r="B5" s="99" t="s">
        <v>448</v>
      </c>
      <c r="C5" s="98" t="s">
        <v>449</v>
      </c>
      <c r="D5" s="86">
        <v>4</v>
      </c>
      <c r="E5" s="86">
        <v>4</v>
      </c>
      <c r="F5" s="102" t="str">
        <f t="shared" si="0"/>
        <v>H8</v>
      </c>
      <c r="G5" s="88" t="s">
        <v>450</v>
      </c>
      <c r="H5" s="104" t="s">
        <v>447</v>
      </c>
      <c r="I5" s="86">
        <v>1</v>
      </c>
      <c r="J5" s="86">
        <v>4</v>
      </c>
      <c r="K5" s="102" t="str">
        <f t="shared" si="1"/>
        <v>M5</v>
      </c>
      <c r="N5" s="77">
        <f t="shared" si="2"/>
        <v>0</v>
      </c>
      <c r="O5" s="77">
        <f t="shared" si="3"/>
        <v>1</v>
      </c>
      <c r="P5" s="77">
        <f t="shared" si="4"/>
        <v>0</v>
      </c>
      <c r="Q5" s="77">
        <f t="shared" si="5"/>
        <v>0</v>
      </c>
    </row>
    <row r="6" spans="2:17" s="76" customFormat="1" ht="111" customHeight="1" x14ac:dyDescent="0.2">
      <c r="B6" s="99" t="s">
        <v>451</v>
      </c>
      <c r="C6" s="98" t="s">
        <v>452</v>
      </c>
      <c r="D6" s="86">
        <v>4</v>
      </c>
      <c r="E6" s="86">
        <v>3</v>
      </c>
      <c r="F6" s="102" t="str">
        <f t="shared" si="0"/>
        <v>H7</v>
      </c>
      <c r="G6" s="88" t="s">
        <v>453</v>
      </c>
      <c r="H6" s="104" t="s">
        <v>447</v>
      </c>
      <c r="I6" s="86">
        <v>1</v>
      </c>
      <c r="J6" s="86">
        <v>3</v>
      </c>
      <c r="K6" s="102" t="str">
        <f t="shared" si="1"/>
        <v>L4</v>
      </c>
      <c r="N6" s="77">
        <f t="shared" si="2"/>
        <v>1</v>
      </c>
      <c r="O6" s="77">
        <f t="shared" si="3"/>
        <v>0</v>
      </c>
      <c r="P6" s="77">
        <f t="shared" si="4"/>
        <v>0</v>
      </c>
      <c r="Q6" s="77">
        <f t="shared" si="5"/>
        <v>0</v>
      </c>
    </row>
    <row r="7" spans="2:17" s="76" customFormat="1" ht="75.75" customHeight="1" x14ac:dyDescent="0.2">
      <c r="B7" s="99" t="s">
        <v>454</v>
      </c>
      <c r="C7" s="98" t="s">
        <v>455</v>
      </c>
      <c r="D7" s="86">
        <v>4</v>
      </c>
      <c r="E7" s="86">
        <v>5</v>
      </c>
      <c r="F7" s="102" t="str">
        <f t="shared" si="0"/>
        <v>E9</v>
      </c>
      <c r="G7" s="88" t="s">
        <v>456</v>
      </c>
      <c r="H7" s="104" t="s">
        <v>238</v>
      </c>
      <c r="I7" s="86">
        <v>2</v>
      </c>
      <c r="J7" s="86">
        <v>2</v>
      </c>
      <c r="K7" s="102" t="str">
        <f t="shared" si="1"/>
        <v>L4</v>
      </c>
      <c r="N7" s="77">
        <f t="shared" si="2"/>
        <v>1</v>
      </c>
      <c r="O7" s="77">
        <f t="shared" si="3"/>
        <v>0</v>
      </c>
      <c r="P7" s="77">
        <f t="shared" si="4"/>
        <v>0</v>
      </c>
      <c r="Q7" s="77">
        <f t="shared" si="5"/>
        <v>0</v>
      </c>
    </row>
    <row r="8" spans="2:17" s="76" customFormat="1" ht="125.65" customHeight="1" x14ac:dyDescent="0.2">
      <c r="B8" s="99" t="s">
        <v>457</v>
      </c>
      <c r="C8" s="98" t="s">
        <v>458</v>
      </c>
      <c r="D8" s="86">
        <v>4</v>
      </c>
      <c r="E8" s="86">
        <v>3</v>
      </c>
      <c r="F8" s="102" t="str">
        <f t="shared" si="0"/>
        <v>H7</v>
      </c>
      <c r="G8" s="88" t="s">
        <v>459</v>
      </c>
      <c r="H8" s="104" t="s">
        <v>447</v>
      </c>
      <c r="I8" s="86">
        <v>1</v>
      </c>
      <c r="J8" s="86">
        <v>3</v>
      </c>
      <c r="K8" s="102" t="str">
        <f t="shared" si="1"/>
        <v>L4</v>
      </c>
      <c r="N8" s="77">
        <f t="shared" si="2"/>
        <v>1</v>
      </c>
      <c r="O8" s="77">
        <f t="shared" si="3"/>
        <v>0</v>
      </c>
      <c r="P8" s="77">
        <f t="shared" si="4"/>
        <v>0</v>
      </c>
      <c r="Q8" s="77">
        <f t="shared" si="5"/>
        <v>0</v>
      </c>
    </row>
    <row r="9" spans="2:17" s="76" customFormat="1" ht="144" customHeight="1" x14ac:dyDescent="0.2">
      <c r="B9" s="99" t="s">
        <v>460</v>
      </c>
      <c r="C9" s="98" t="s">
        <v>458</v>
      </c>
      <c r="D9" s="86">
        <v>4</v>
      </c>
      <c r="E9" s="86">
        <v>3</v>
      </c>
      <c r="F9" s="102" t="str">
        <f t="shared" si="0"/>
        <v>H7</v>
      </c>
      <c r="G9" s="88" t="s">
        <v>461</v>
      </c>
      <c r="H9" s="104" t="s">
        <v>447</v>
      </c>
      <c r="I9" s="86">
        <v>1</v>
      </c>
      <c r="J9" s="86">
        <v>3</v>
      </c>
      <c r="K9" s="102" t="str">
        <f t="shared" si="1"/>
        <v>L4</v>
      </c>
      <c r="N9" s="77">
        <f t="shared" si="2"/>
        <v>1</v>
      </c>
      <c r="O9" s="77">
        <f t="shared" si="3"/>
        <v>0</v>
      </c>
      <c r="P9" s="77">
        <f t="shared" si="4"/>
        <v>0</v>
      </c>
      <c r="Q9" s="77">
        <f t="shared" si="5"/>
        <v>0</v>
      </c>
    </row>
    <row r="10" spans="2:17" s="76" customFormat="1" ht="125.65" customHeight="1" x14ac:dyDescent="0.2">
      <c r="B10" s="99" t="s">
        <v>227</v>
      </c>
      <c r="C10" s="98" t="s">
        <v>462</v>
      </c>
      <c r="D10" s="86">
        <v>4</v>
      </c>
      <c r="E10" s="86">
        <v>4</v>
      </c>
      <c r="F10" s="102" t="str">
        <f t="shared" si="0"/>
        <v>H8</v>
      </c>
      <c r="G10" s="88" t="s">
        <v>463</v>
      </c>
      <c r="H10" s="104" t="s">
        <v>447</v>
      </c>
      <c r="I10" s="86">
        <v>1</v>
      </c>
      <c r="J10" s="86">
        <v>4</v>
      </c>
      <c r="K10" s="102" t="str">
        <f t="shared" si="1"/>
        <v>M5</v>
      </c>
      <c r="N10" s="77">
        <f t="shared" si="2"/>
        <v>0</v>
      </c>
      <c r="O10" s="77">
        <f t="shared" si="3"/>
        <v>1</v>
      </c>
      <c r="P10" s="77">
        <f t="shared" si="4"/>
        <v>0</v>
      </c>
      <c r="Q10" s="77">
        <f t="shared" si="5"/>
        <v>0</v>
      </c>
    </row>
    <row r="11" spans="2:17" s="76" customFormat="1" ht="191.25" customHeight="1" x14ac:dyDescent="0.2">
      <c r="B11" s="99" t="s">
        <v>464</v>
      </c>
      <c r="C11" s="98" t="s">
        <v>465</v>
      </c>
      <c r="D11" s="86">
        <v>4</v>
      </c>
      <c r="E11" s="86">
        <v>4</v>
      </c>
      <c r="F11" s="102" t="str">
        <f t="shared" si="0"/>
        <v>H8</v>
      </c>
      <c r="G11" s="88" t="s">
        <v>466</v>
      </c>
      <c r="H11" s="104" t="s">
        <v>447</v>
      </c>
      <c r="I11" s="86">
        <v>1</v>
      </c>
      <c r="J11" s="86">
        <v>4</v>
      </c>
      <c r="K11" s="102" t="str">
        <f t="shared" si="1"/>
        <v>M5</v>
      </c>
      <c r="N11" s="77">
        <f t="shared" si="2"/>
        <v>0</v>
      </c>
      <c r="O11" s="77">
        <f t="shared" si="3"/>
        <v>1</v>
      </c>
      <c r="P11" s="77">
        <f t="shared" si="4"/>
        <v>0</v>
      </c>
      <c r="Q11" s="77">
        <f t="shared" si="5"/>
        <v>0</v>
      </c>
    </row>
    <row r="12" spans="2:17" s="76" customFormat="1" ht="75.75" customHeight="1" x14ac:dyDescent="0.2">
      <c r="B12" s="99" t="s">
        <v>467</v>
      </c>
      <c r="C12" s="98" t="s">
        <v>468</v>
      </c>
      <c r="D12" s="86">
        <v>4</v>
      </c>
      <c r="E12" s="86">
        <v>4</v>
      </c>
      <c r="F12" s="102" t="str">
        <f t="shared" ref="F12:F13" si="6">HLOOKUP(E12,Rankings,D12+1,FALSE)</f>
        <v>H8</v>
      </c>
      <c r="G12" s="88" t="s">
        <v>469</v>
      </c>
      <c r="H12" s="104" t="s">
        <v>447</v>
      </c>
      <c r="I12" s="86">
        <v>1</v>
      </c>
      <c r="J12" s="86">
        <v>1</v>
      </c>
      <c r="K12" s="102" t="str">
        <f t="shared" ref="K12:K13" si="7">HLOOKUP(J12,Rankings,I12+1,FALSE)</f>
        <v>L2</v>
      </c>
      <c r="N12" s="77">
        <f t="shared" ref="N12:N13" si="8">IFERROR((IF(LEFT(K12,1) = "L",1,0)),0)</f>
        <v>1</v>
      </c>
      <c r="O12" s="77">
        <f t="shared" ref="O12:O13" si="9">IFERROR((IF(LEFT(K12,1) = "M",1,0)),0)</f>
        <v>0</v>
      </c>
      <c r="P12" s="77">
        <f t="shared" ref="P12:P13" si="10">IFERROR((IF(LEFT(K12,1) = "H",1,0)),0)</f>
        <v>0</v>
      </c>
      <c r="Q12" s="77">
        <f t="shared" ref="Q12:Q13" si="11">IFERROR((IF(LEFT(K12,1) = "E",1,0)),0)</f>
        <v>0</v>
      </c>
    </row>
    <row r="13" spans="2:17" s="76" customFormat="1" ht="180.4" customHeight="1" x14ac:dyDescent="0.2">
      <c r="B13" s="99" t="s">
        <v>470</v>
      </c>
      <c r="C13" s="98" t="s">
        <v>471</v>
      </c>
      <c r="D13" s="86">
        <v>4</v>
      </c>
      <c r="E13" s="86">
        <v>4</v>
      </c>
      <c r="F13" s="102" t="str">
        <f t="shared" si="6"/>
        <v>H8</v>
      </c>
      <c r="G13" s="88" t="s">
        <v>472</v>
      </c>
      <c r="H13" s="104" t="s">
        <v>447</v>
      </c>
      <c r="I13" s="86">
        <v>1</v>
      </c>
      <c r="J13" s="86">
        <v>4</v>
      </c>
      <c r="K13" s="102" t="str">
        <f t="shared" si="7"/>
        <v>M5</v>
      </c>
      <c r="N13" s="77">
        <f t="shared" si="8"/>
        <v>0</v>
      </c>
      <c r="O13" s="77">
        <f t="shared" si="9"/>
        <v>1</v>
      </c>
      <c r="P13" s="77">
        <f t="shared" si="10"/>
        <v>0</v>
      </c>
      <c r="Q13" s="77">
        <f t="shared" si="11"/>
        <v>0</v>
      </c>
    </row>
    <row r="14" spans="2:17" s="76" customFormat="1" ht="122.25" customHeight="1" x14ac:dyDescent="0.2">
      <c r="B14" s="99" t="s">
        <v>473</v>
      </c>
      <c r="C14" s="98" t="s">
        <v>474</v>
      </c>
      <c r="D14" s="86">
        <v>4</v>
      </c>
      <c r="E14" s="86">
        <v>4</v>
      </c>
      <c r="F14" s="102" t="str">
        <f t="shared" ref="F14:F18" si="12">HLOOKUP(E14,Rankings,D14+1,FALSE)</f>
        <v>H8</v>
      </c>
      <c r="G14" s="88" t="s">
        <v>475</v>
      </c>
      <c r="H14" s="104" t="s">
        <v>447</v>
      </c>
      <c r="I14" s="86">
        <v>1</v>
      </c>
      <c r="J14" s="86">
        <v>1</v>
      </c>
      <c r="K14" s="102" t="str">
        <f t="shared" ref="K14:K18" si="13">HLOOKUP(J14,Rankings,I14+1,FALSE)</f>
        <v>L2</v>
      </c>
      <c r="N14" s="77">
        <f t="shared" ref="N14:N18" si="14">IFERROR((IF(LEFT(K14,1) = "L",1,0)),0)</f>
        <v>1</v>
      </c>
      <c r="O14" s="77">
        <f t="shared" ref="O14:O18" si="15">IFERROR((IF(LEFT(K14,1) = "M",1,0)),0)</f>
        <v>0</v>
      </c>
      <c r="P14" s="77">
        <f t="shared" ref="P14:P18" si="16">IFERROR((IF(LEFT(K14,1) = "H",1,0)),0)</f>
        <v>0</v>
      </c>
      <c r="Q14" s="77">
        <f t="shared" ref="Q14:Q18" si="17">IFERROR((IF(LEFT(K14,1) = "E",1,0)),0)</f>
        <v>0</v>
      </c>
    </row>
    <row r="15" spans="2:17" s="76" customFormat="1" ht="75.75" customHeight="1" x14ac:dyDescent="0.2">
      <c r="B15" s="99" t="s">
        <v>476</v>
      </c>
      <c r="C15" s="98" t="s">
        <v>310</v>
      </c>
      <c r="D15" s="86">
        <v>4</v>
      </c>
      <c r="E15" s="86">
        <v>4</v>
      </c>
      <c r="F15" s="102" t="str">
        <f t="shared" si="12"/>
        <v>H8</v>
      </c>
      <c r="G15" s="88" t="s">
        <v>477</v>
      </c>
      <c r="H15" s="104" t="s">
        <v>447</v>
      </c>
      <c r="I15" s="86">
        <v>1</v>
      </c>
      <c r="J15" s="86">
        <v>1</v>
      </c>
      <c r="K15" s="102" t="str">
        <f t="shared" si="13"/>
        <v>L2</v>
      </c>
      <c r="N15" s="77">
        <f t="shared" si="14"/>
        <v>1</v>
      </c>
      <c r="O15" s="77">
        <f t="shared" si="15"/>
        <v>0</v>
      </c>
      <c r="P15" s="77">
        <f t="shared" si="16"/>
        <v>0</v>
      </c>
      <c r="Q15" s="77">
        <f t="shared" si="17"/>
        <v>0</v>
      </c>
    </row>
    <row r="16" spans="2:17" s="76" customFormat="1" ht="125.65" customHeight="1" x14ac:dyDescent="0.2">
      <c r="B16" s="99" t="s">
        <v>478</v>
      </c>
      <c r="C16" s="98" t="s">
        <v>479</v>
      </c>
      <c r="D16" s="86">
        <v>4</v>
      </c>
      <c r="E16" s="86">
        <v>4</v>
      </c>
      <c r="F16" s="102" t="str">
        <f t="shared" si="12"/>
        <v>H8</v>
      </c>
      <c r="G16" s="88" t="s">
        <v>480</v>
      </c>
      <c r="H16" s="104" t="s">
        <v>447</v>
      </c>
      <c r="I16" s="86">
        <v>2</v>
      </c>
      <c r="J16" s="86">
        <v>4</v>
      </c>
      <c r="K16" s="102" t="str">
        <f t="shared" si="13"/>
        <v>M6</v>
      </c>
      <c r="N16" s="77">
        <f t="shared" si="14"/>
        <v>0</v>
      </c>
      <c r="O16" s="77">
        <f t="shared" si="15"/>
        <v>1</v>
      </c>
      <c r="P16" s="77">
        <f t="shared" si="16"/>
        <v>0</v>
      </c>
      <c r="Q16" s="77">
        <f t="shared" si="17"/>
        <v>0</v>
      </c>
    </row>
    <row r="17" spans="2:17" s="76" customFormat="1" ht="144" customHeight="1" x14ac:dyDescent="0.2">
      <c r="B17" s="99" t="s">
        <v>481</v>
      </c>
      <c r="C17" s="98" t="s">
        <v>482</v>
      </c>
      <c r="D17" s="86">
        <v>4</v>
      </c>
      <c r="E17" s="86">
        <v>4</v>
      </c>
      <c r="F17" s="102" t="str">
        <f t="shared" si="12"/>
        <v>H8</v>
      </c>
      <c r="G17" s="88" t="s">
        <v>483</v>
      </c>
      <c r="H17" s="104" t="s">
        <v>447</v>
      </c>
      <c r="I17" s="86">
        <v>1</v>
      </c>
      <c r="J17" s="86">
        <v>4</v>
      </c>
      <c r="K17" s="102" t="str">
        <f t="shared" si="13"/>
        <v>M5</v>
      </c>
      <c r="N17" s="77">
        <f t="shared" si="14"/>
        <v>0</v>
      </c>
      <c r="O17" s="77">
        <f t="shared" si="15"/>
        <v>1</v>
      </c>
      <c r="P17" s="77">
        <f t="shared" si="16"/>
        <v>0</v>
      </c>
      <c r="Q17" s="77">
        <f t="shared" si="17"/>
        <v>0</v>
      </c>
    </row>
    <row r="18" spans="2:17" s="76" customFormat="1" ht="75.75" customHeight="1" x14ac:dyDescent="0.2">
      <c r="B18" s="99" t="s">
        <v>484</v>
      </c>
      <c r="C18" s="98" t="s">
        <v>485</v>
      </c>
      <c r="D18" s="86">
        <v>4</v>
      </c>
      <c r="E18" s="86">
        <v>4</v>
      </c>
      <c r="F18" s="102" t="str">
        <f t="shared" si="12"/>
        <v>H8</v>
      </c>
      <c r="G18" s="88" t="s">
        <v>486</v>
      </c>
      <c r="H18" s="104" t="s">
        <v>447</v>
      </c>
      <c r="I18" s="86">
        <v>1</v>
      </c>
      <c r="J18" s="86">
        <v>2</v>
      </c>
      <c r="K18" s="102" t="str">
        <f t="shared" si="13"/>
        <v>L3</v>
      </c>
      <c r="N18" s="77">
        <f t="shared" si="14"/>
        <v>1</v>
      </c>
      <c r="O18" s="77">
        <f t="shared" si="15"/>
        <v>0</v>
      </c>
      <c r="P18" s="77">
        <f t="shared" si="16"/>
        <v>0</v>
      </c>
      <c r="Q18" s="77">
        <f t="shared" si="17"/>
        <v>0</v>
      </c>
    </row>
    <row r="24" spans="2:17" ht="14.25" x14ac:dyDescent="0.2">
      <c r="C24" s="79"/>
      <c r="D24" s="80"/>
      <c r="E24" s="80"/>
      <c r="F24" s="80"/>
      <c r="G24" s="79"/>
      <c r="H24" s="79"/>
      <c r="I24" s="80"/>
      <c r="J24" s="80"/>
      <c r="K24" s="80"/>
    </row>
    <row r="25" spans="2:17" ht="14.25" x14ac:dyDescent="0.2">
      <c r="C25" s="79"/>
      <c r="D25" s="80"/>
      <c r="E25" s="80"/>
      <c r="F25" s="80"/>
      <c r="G25" s="79"/>
      <c r="H25" s="79"/>
      <c r="I25" s="80"/>
      <c r="J25" s="80"/>
      <c r="K25" s="80"/>
    </row>
    <row r="26" spans="2:17" ht="14.25" x14ac:dyDescent="0.2">
      <c r="C26" s="79"/>
      <c r="D26" s="80"/>
      <c r="E26" s="80"/>
      <c r="F26" s="80"/>
      <c r="G26" s="79"/>
      <c r="H26" s="79"/>
      <c r="I26" s="80"/>
      <c r="J26" s="80"/>
      <c r="K26" s="80"/>
    </row>
    <row r="27" spans="2:17" ht="14.25" x14ac:dyDescent="0.2">
      <c r="C27" s="79"/>
      <c r="D27" s="80"/>
      <c r="E27" s="80"/>
      <c r="F27" s="80"/>
      <c r="G27" s="79"/>
      <c r="H27" s="79"/>
      <c r="I27" s="80"/>
      <c r="J27" s="80"/>
      <c r="K27" s="80"/>
    </row>
    <row r="28" spans="2:17" ht="14.25" x14ac:dyDescent="0.2">
      <c r="B28" s="81"/>
      <c r="C28" s="79"/>
      <c r="D28" s="80"/>
      <c r="E28" s="80"/>
      <c r="F28" s="80"/>
      <c r="G28" s="79"/>
      <c r="H28" s="79"/>
      <c r="I28" s="80"/>
      <c r="J28" s="80"/>
      <c r="K28" s="80"/>
    </row>
  </sheetData>
  <autoFilter ref="B2:F30" xr:uid="{00000000-0009-0000-0000-000001000000}"/>
  <mergeCells count="5">
    <mergeCell ref="B1:K1"/>
    <mergeCell ref="B3:C3"/>
    <mergeCell ref="D3:F3"/>
    <mergeCell ref="G3:H3"/>
    <mergeCell ref="I3:K3"/>
  </mergeCells>
  <conditionalFormatting sqref="F4:F18 K4:K18">
    <cfRule type="containsText" dxfId="14" priority="4" operator="containsText" text="M">
      <formula>NOT(ISERROR(SEARCH("M",F4)))</formula>
    </cfRule>
    <cfRule type="containsText" dxfId="13" priority="5" operator="containsText" text="L">
      <formula>NOT(ISERROR(SEARCH("L",F4)))</formula>
    </cfRule>
    <cfRule type="containsText" dxfId="12" priority="6" operator="containsText" text="H">
      <formula>NOT(ISERROR(SEARCH("H",F4)))</formula>
    </cfRule>
  </conditionalFormatting>
  <dataValidations count="2">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I4:I18 D4:D18" xr:uid="{C40A2D5C-9347-4589-B51A-023439C83CCF}">
      <formula1>"-,1,2,3,4,5"</formula1>
    </dataValidation>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J4:J18 E4:E18" xr:uid="{18EC23F5-C2D4-4A30-A3E4-13AF8F8A1612}">
      <formula1>"-,1,2,3,4,5"</formula1>
    </dataValidation>
  </dataValidations>
  <printOptions horizontalCentered="1"/>
  <pageMargins left="0.23622047244094491" right="0.23622047244094491" top="0.74803149606299213" bottom="0.74803149606299213" header="0.31496062992125984" footer="0.31496062992125984"/>
  <pageSetup paperSize="9" scale="83" firstPageNumber="7" fitToHeight="0" orientation="landscape" r:id="rId1"/>
  <headerFooter>
    <oddHeader>&amp;R&amp;G</oddHeader>
    <oddFooter xml:space="preserve">&amp;C&amp;D&amp;R
</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9349-FD6E-40C8-B7C7-493538281ED6}">
  <sheetPr>
    <pageSetUpPr fitToPage="1"/>
  </sheetPr>
  <dimension ref="B1:P22"/>
  <sheetViews>
    <sheetView showGridLines="0" showRowColHeaders="0" zoomScaleNormal="100" workbookViewId="0"/>
  </sheetViews>
  <sheetFormatPr defaultColWidth="9.140625" defaultRowHeight="12.75" x14ac:dyDescent="0.2"/>
  <cols>
    <col min="1" max="1" width="2.140625" style="75" customWidth="1"/>
    <col min="2" max="3" width="9.140625" style="75"/>
    <col min="4" max="4" width="20.5703125" style="75" customWidth="1"/>
    <col min="5" max="5" width="65.5703125" style="75" customWidth="1"/>
    <col min="6" max="6" width="15.5703125" style="75" customWidth="1"/>
    <col min="7" max="16384" width="9.140625" style="75"/>
  </cols>
  <sheetData>
    <row r="1" spans="2:16" ht="26.25" x14ac:dyDescent="0.2">
      <c r="B1" s="93" t="s">
        <v>70</v>
      </c>
      <c r="C1" s="93"/>
      <c r="D1" s="93"/>
      <c r="E1" s="93"/>
      <c r="F1" s="93"/>
      <c r="G1" s="93"/>
      <c r="H1" s="93"/>
      <c r="I1" s="93"/>
      <c r="J1" s="93"/>
      <c r="K1" s="93"/>
      <c r="L1" s="93"/>
      <c r="M1" s="93"/>
      <c r="N1" s="93"/>
      <c r="O1" s="93"/>
      <c r="P1" s="93"/>
    </row>
    <row r="2" spans="2:16" ht="26.25" x14ac:dyDescent="0.2">
      <c r="B2" s="92"/>
      <c r="C2" s="92"/>
      <c r="D2" s="92"/>
      <c r="E2" s="92"/>
      <c r="F2" s="92"/>
      <c r="G2" s="92"/>
      <c r="H2" s="92"/>
      <c r="I2" s="92"/>
      <c r="J2" s="92"/>
      <c r="K2" s="92"/>
      <c r="L2" s="92"/>
      <c r="M2" s="92"/>
      <c r="N2" s="92"/>
      <c r="O2" s="92"/>
      <c r="P2" s="92"/>
    </row>
    <row r="3" spans="2:16" ht="15.75" x14ac:dyDescent="0.2">
      <c r="C3" s="41" t="s">
        <v>71</v>
      </c>
      <c r="D3" s="41"/>
      <c r="E3" s="41"/>
      <c r="F3" s="41"/>
      <c r="G3" s="41"/>
      <c r="H3" s="41"/>
      <c r="I3" s="41"/>
    </row>
    <row r="4" spans="2:16" ht="15.75" x14ac:dyDescent="0.2">
      <c r="C4" s="41" t="s">
        <v>557</v>
      </c>
      <c r="D4" s="41"/>
      <c r="E4" s="41"/>
      <c r="F4" s="41"/>
      <c r="G4" s="41"/>
      <c r="H4" s="41"/>
      <c r="I4" s="41"/>
      <c r="J4" s="41"/>
    </row>
    <row r="5" spans="2:16" ht="15.75" x14ac:dyDescent="0.2">
      <c r="C5" s="41"/>
      <c r="D5" s="41"/>
      <c r="E5" s="41"/>
      <c r="F5" s="41"/>
      <c r="G5" s="41"/>
      <c r="H5" s="41"/>
      <c r="I5" s="41"/>
      <c r="J5" s="41"/>
    </row>
    <row r="6" spans="2:16" ht="15.95" customHeight="1" x14ac:dyDescent="0.3">
      <c r="D6" s="43" t="s">
        <v>72</v>
      </c>
      <c r="E6" s="43" t="s">
        <v>73</v>
      </c>
      <c r="F6" s="43" t="s">
        <v>74</v>
      </c>
      <c r="G6" s="96"/>
      <c r="H6" s="96"/>
      <c r="I6" s="43"/>
      <c r="J6" s="43"/>
    </row>
    <row r="7" spans="2:16" ht="15.95" customHeight="1" x14ac:dyDescent="0.3">
      <c r="D7" s="43" t="s">
        <v>72</v>
      </c>
      <c r="E7" s="43" t="s">
        <v>75</v>
      </c>
      <c r="F7" s="43" t="s">
        <v>74</v>
      </c>
      <c r="G7" s="96"/>
      <c r="H7" s="96"/>
      <c r="I7" s="43"/>
      <c r="J7" s="43"/>
    </row>
    <row r="8" spans="2:16" ht="15.95" customHeight="1" x14ac:dyDescent="0.3">
      <c r="D8" s="43" t="s">
        <v>72</v>
      </c>
      <c r="E8" s="43" t="s">
        <v>76</v>
      </c>
      <c r="F8" s="43" t="s">
        <v>77</v>
      </c>
      <c r="G8" s="96"/>
      <c r="H8" s="96"/>
      <c r="I8" s="43"/>
      <c r="J8" s="43"/>
    </row>
    <row r="9" spans="2:16" ht="15.95" customHeight="1" x14ac:dyDescent="0.3">
      <c r="D9" s="43" t="s">
        <v>72</v>
      </c>
      <c r="E9" s="43" t="s">
        <v>78</v>
      </c>
      <c r="F9" s="43" t="s">
        <v>77</v>
      </c>
      <c r="G9" s="96"/>
      <c r="H9" s="96"/>
      <c r="I9" s="43"/>
      <c r="J9" s="43"/>
    </row>
    <row r="10" spans="2:16" ht="15.95" customHeight="1" x14ac:dyDescent="0.3">
      <c r="D10" s="43" t="s">
        <v>72</v>
      </c>
      <c r="E10" s="43" t="s">
        <v>79</v>
      </c>
      <c r="F10" s="43" t="s">
        <v>74</v>
      </c>
      <c r="G10" s="96"/>
      <c r="H10" s="96"/>
      <c r="I10" s="43"/>
      <c r="J10" s="43"/>
    </row>
    <row r="11" spans="2:16" ht="15.95" customHeight="1" x14ac:dyDescent="0.2">
      <c r="D11" s="43" t="s">
        <v>72</v>
      </c>
      <c r="E11" s="43" t="s">
        <v>80</v>
      </c>
      <c r="F11" s="43" t="s">
        <v>81</v>
      </c>
      <c r="G11" s="94"/>
      <c r="H11" s="94"/>
      <c r="I11" s="94"/>
      <c r="J11" s="94"/>
      <c r="K11" s="94"/>
    </row>
    <row r="12" spans="2:16" ht="15.95" customHeight="1" x14ac:dyDescent="0.2">
      <c r="D12" s="43" t="s">
        <v>72</v>
      </c>
      <c r="E12" s="43" t="s">
        <v>82</v>
      </c>
      <c r="F12" s="43" t="s">
        <v>81</v>
      </c>
      <c r="G12" s="94"/>
      <c r="H12" s="94"/>
      <c r="I12" s="94"/>
      <c r="J12" s="94"/>
      <c r="K12" s="94"/>
    </row>
    <row r="13" spans="2:16" ht="15.95" customHeight="1" x14ac:dyDescent="0.2">
      <c r="D13" s="43" t="s">
        <v>72</v>
      </c>
      <c r="E13" s="43" t="s">
        <v>83</v>
      </c>
      <c r="F13" s="43" t="s">
        <v>74</v>
      </c>
      <c r="G13" s="94"/>
      <c r="H13" s="94"/>
      <c r="I13" s="94"/>
      <c r="J13" s="94"/>
      <c r="K13" s="94"/>
    </row>
    <row r="14" spans="2:16" ht="15.95" customHeight="1" x14ac:dyDescent="0.2">
      <c r="D14" s="43" t="s">
        <v>72</v>
      </c>
      <c r="E14" s="43" t="s">
        <v>84</v>
      </c>
      <c r="F14" s="43" t="s">
        <v>74</v>
      </c>
      <c r="G14" s="94"/>
      <c r="H14" s="94"/>
      <c r="I14" s="94"/>
      <c r="J14" s="94"/>
      <c r="K14" s="94"/>
    </row>
    <row r="15" spans="2:16" ht="15.95" customHeight="1" x14ac:dyDescent="0.2">
      <c r="D15" s="43" t="s">
        <v>72</v>
      </c>
      <c r="E15" s="43" t="s">
        <v>85</v>
      </c>
      <c r="F15" s="43" t="s">
        <v>81</v>
      </c>
      <c r="G15" s="94"/>
      <c r="H15" s="94"/>
      <c r="I15" s="94"/>
      <c r="J15" s="94"/>
      <c r="K15" s="94"/>
    </row>
    <row r="16" spans="2:16" ht="15.95" customHeight="1" x14ac:dyDescent="0.2">
      <c r="D16" s="43" t="s">
        <v>72</v>
      </c>
      <c r="E16" s="43" t="s">
        <v>86</v>
      </c>
      <c r="F16" s="43" t="s">
        <v>74</v>
      </c>
      <c r="G16" s="95"/>
      <c r="H16" s="95"/>
      <c r="I16" s="95"/>
      <c r="J16" s="95"/>
      <c r="K16" s="95"/>
    </row>
    <row r="17" spans="3:6" ht="15.95" customHeight="1" x14ac:dyDescent="0.2">
      <c r="D17" s="43" t="s">
        <v>72</v>
      </c>
      <c r="E17" s="43" t="s">
        <v>87</v>
      </c>
      <c r="F17" s="43" t="s">
        <v>81</v>
      </c>
    </row>
    <row r="18" spans="3:6" ht="15.95" customHeight="1" x14ac:dyDescent="0.2">
      <c r="D18" s="43" t="s">
        <v>72</v>
      </c>
      <c r="E18" s="43" t="s">
        <v>88</v>
      </c>
      <c r="F18" s="43" t="s">
        <v>81</v>
      </c>
    </row>
    <row r="19" spans="3:6" ht="15.95" customHeight="1" x14ac:dyDescent="0.2">
      <c r="D19" s="43" t="s">
        <v>72</v>
      </c>
      <c r="E19" s="43" t="s">
        <v>89</v>
      </c>
      <c r="F19" s="43" t="s">
        <v>74</v>
      </c>
    </row>
    <row r="20" spans="3:6" ht="15.95" customHeight="1" x14ac:dyDescent="0.2">
      <c r="D20" s="43" t="s">
        <v>72</v>
      </c>
      <c r="E20" s="43" t="s">
        <v>90</v>
      </c>
      <c r="F20" s="43" t="s">
        <v>81</v>
      </c>
    </row>
    <row r="21" spans="3:6" ht="15.95" customHeight="1" x14ac:dyDescent="0.2">
      <c r="F21" s="43"/>
    </row>
    <row r="22" spans="3:6" ht="15.95" customHeight="1" x14ac:dyDescent="0.2">
      <c r="C22" s="103" t="s">
        <v>91</v>
      </c>
      <c r="F22" s="41" t="s">
        <v>92</v>
      </c>
    </row>
  </sheetData>
  <printOptions horizontalCentered="1"/>
  <pageMargins left="0.23622047244094491" right="0.23622047244094491" top="0.74803149606299213" bottom="0.74803149606299213" header="0.31496062992125984" footer="0.31496062992125984"/>
  <pageSetup paperSize="9" firstPageNumber="6" fitToHeight="0" orientation="landscape" r:id="rId1"/>
  <headerFooter>
    <oddHeader>&amp;R&amp;G</oddHeader>
    <oddFooter xml:space="preserve">&amp;C&amp;D&amp;R
</oddFooter>
  </headerFooter>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D2EC3-1695-4FE2-92C2-CE227A407867}">
  <sheetPr>
    <pageSetUpPr fitToPage="1"/>
  </sheetPr>
  <dimension ref="B1:Q20"/>
  <sheetViews>
    <sheetView showGridLines="0" showRowColHeaders="0" zoomScaleNormal="100" workbookViewId="0">
      <pane xSplit="2" ySplit="3" topLeftCell="C4" activePane="bottomRight" state="frozen"/>
      <selection pane="topRight"/>
      <selection pane="bottomLeft"/>
      <selection pane="bottomRight"/>
    </sheetView>
  </sheetViews>
  <sheetFormatPr defaultColWidth="9.140625" defaultRowHeight="12.75" x14ac:dyDescent="0.2"/>
  <cols>
    <col min="1" max="1" width="1.85546875" style="75" customWidth="1"/>
    <col min="2" max="2" width="16.140625" style="78" customWidth="1"/>
    <col min="3" max="3" width="13" style="75" customWidth="1"/>
    <col min="4" max="5" width="9.140625" style="82"/>
    <col min="6" max="6" width="10.5703125" style="82" customWidth="1"/>
    <col min="7" max="7" width="76.140625" style="75" customWidth="1"/>
    <col min="8" max="8" width="12.42578125" style="75" customWidth="1"/>
    <col min="9" max="10" width="9.140625" style="82"/>
    <col min="11" max="11" width="10.5703125" style="82" customWidth="1"/>
    <col min="12" max="13" width="9.140625" style="75"/>
    <col min="14" max="17" width="9.140625" style="75" hidden="1" customWidth="1"/>
    <col min="18" max="16384" width="9.140625" style="75"/>
  </cols>
  <sheetData>
    <row r="1" spans="2:17" customFormat="1" ht="66" customHeight="1" x14ac:dyDescent="0.2">
      <c r="B1" s="169" t="s">
        <v>487</v>
      </c>
      <c r="C1" s="169"/>
      <c r="D1" s="169"/>
      <c r="E1" s="169"/>
      <c r="F1" s="169"/>
      <c r="G1" s="169"/>
      <c r="H1" s="169"/>
      <c r="I1" s="169"/>
      <c r="J1" s="169"/>
      <c r="K1" s="169"/>
    </row>
    <row r="2" spans="2:17" s="74" customFormat="1" ht="75.75" customHeight="1" x14ac:dyDescent="0.2">
      <c r="B2" s="72" t="s">
        <v>178</v>
      </c>
      <c r="C2" s="72" t="s">
        <v>179</v>
      </c>
      <c r="D2" s="73" t="s">
        <v>180</v>
      </c>
      <c r="E2" s="73" t="s">
        <v>181</v>
      </c>
      <c r="F2" s="73" t="s">
        <v>182</v>
      </c>
      <c r="G2" s="72" t="s">
        <v>183</v>
      </c>
      <c r="H2" s="73" t="s">
        <v>184</v>
      </c>
      <c r="I2" s="73" t="s">
        <v>180</v>
      </c>
      <c r="J2" s="73" t="s">
        <v>181</v>
      </c>
      <c r="K2" s="73" t="s">
        <v>182</v>
      </c>
    </row>
    <row r="3" spans="2:17" ht="39.950000000000003" customHeight="1" x14ac:dyDescent="0.2">
      <c r="B3" s="173"/>
      <c r="C3" s="173"/>
      <c r="D3" s="174" t="s">
        <v>185</v>
      </c>
      <c r="E3" s="174"/>
      <c r="F3" s="174"/>
      <c r="G3" s="174"/>
      <c r="H3" s="174"/>
      <c r="I3" s="174" t="s">
        <v>186</v>
      </c>
      <c r="J3" s="174"/>
      <c r="K3" s="174"/>
    </row>
    <row r="4" spans="2:17" s="76" customFormat="1" ht="127.9" customHeight="1" x14ac:dyDescent="0.2">
      <c r="B4" s="99" t="s">
        <v>488</v>
      </c>
      <c r="C4" s="98" t="s">
        <v>489</v>
      </c>
      <c r="D4" s="86">
        <v>4</v>
      </c>
      <c r="E4" s="86">
        <v>3</v>
      </c>
      <c r="F4" s="102" t="str">
        <f t="shared" ref="F4:F5" si="0">HLOOKUP(E4,Rankings,D4+1,FALSE)</f>
        <v>H7</v>
      </c>
      <c r="G4" s="88" t="s">
        <v>490</v>
      </c>
      <c r="H4" s="104" t="s">
        <v>491</v>
      </c>
      <c r="I4" s="86">
        <v>1</v>
      </c>
      <c r="J4" s="86">
        <v>3</v>
      </c>
      <c r="K4" s="102" t="str">
        <f t="shared" ref="K4:K5" si="1">HLOOKUP(J4,Rankings,I4+1,FALSE)</f>
        <v>L4</v>
      </c>
      <c r="N4" s="77">
        <f t="shared" ref="N4:N5" si="2">IFERROR((IF(LEFT(K4,1) = "L",1,0)),0)</f>
        <v>1</v>
      </c>
      <c r="O4" s="77">
        <f t="shared" ref="O4:O5" si="3">IFERROR((IF(LEFT(K4,1) = "M",1,0)),0)</f>
        <v>0</v>
      </c>
      <c r="P4" s="77">
        <f t="shared" ref="P4:P5" si="4">IFERROR((IF(LEFT(K4,1) = "H",1,0)),0)</f>
        <v>0</v>
      </c>
      <c r="Q4" s="77">
        <f t="shared" ref="Q4:Q5" si="5">IFERROR((IF(LEFT(K4,1) = "E",1,0)),0)</f>
        <v>0</v>
      </c>
    </row>
    <row r="5" spans="2:17" s="76" customFormat="1" ht="146.65" customHeight="1" x14ac:dyDescent="0.2">
      <c r="B5" s="99" t="s">
        <v>492</v>
      </c>
      <c r="C5" s="98" t="s">
        <v>493</v>
      </c>
      <c r="D5" s="86">
        <v>3</v>
      </c>
      <c r="E5" s="86">
        <v>4</v>
      </c>
      <c r="F5" s="102" t="str">
        <f t="shared" si="0"/>
        <v>H7</v>
      </c>
      <c r="G5" s="88" t="s">
        <v>494</v>
      </c>
      <c r="H5" s="104" t="s">
        <v>491</v>
      </c>
      <c r="I5" s="86">
        <v>2</v>
      </c>
      <c r="J5" s="86">
        <v>4</v>
      </c>
      <c r="K5" s="102" t="str">
        <f t="shared" si="1"/>
        <v>M6</v>
      </c>
      <c r="N5" s="77">
        <f t="shared" si="2"/>
        <v>0</v>
      </c>
      <c r="O5" s="77">
        <f t="shared" si="3"/>
        <v>1</v>
      </c>
      <c r="P5" s="77">
        <f t="shared" si="4"/>
        <v>0</v>
      </c>
      <c r="Q5" s="77">
        <f t="shared" si="5"/>
        <v>0</v>
      </c>
    </row>
    <row r="6" spans="2:17" s="76" customFormat="1" ht="196.5" customHeight="1" x14ac:dyDescent="0.2">
      <c r="B6" s="99" t="s">
        <v>495</v>
      </c>
      <c r="C6" s="98" t="s">
        <v>496</v>
      </c>
      <c r="D6" s="86">
        <v>3</v>
      </c>
      <c r="E6" s="86">
        <v>4</v>
      </c>
      <c r="F6" s="102" t="str">
        <f t="shared" ref="F6:F8" si="6">HLOOKUP(E6,Rankings,D6+1,FALSE)</f>
        <v>H7</v>
      </c>
      <c r="G6" s="88" t="s">
        <v>497</v>
      </c>
      <c r="H6" s="104" t="s">
        <v>491</v>
      </c>
      <c r="I6" s="86">
        <v>2</v>
      </c>
      <c r="J6" s="86">
        <v>4</v>
      </c>
      <c r="K6" s="102" t="str">
        <f t="shared" ref="K6:K8" si="7">HLOOKUP(J6,Rankings,I6+1,FALSE)</f>
        <v>M6</v>
      </c>
      <c r="N6" s="77">
        <f t="shared" ref="N6:N8" si="8">IFERROR((IF(LEFT(K6,1) = "L",1,0)),0)</f>
        <v>0</v>
      </c>
      <c r="O6" s="77">
        <f t="shared" ref="O6:O8" si="9">IFERROR((IF(LEFT(K6,1) = "M",1,0)),0)</f>
        <v>1</v>
      </c>
      <c r="P6" s="77">
        <f t="shared" ref="P6:P8" si="10">IFERROR((IF(LEFT(K6,1) = "H",1,0)),0)</f>
        <v>0</v>
      </c>
      <c r="Q6" s="77">
        <f t="shared" ref="Q6:Q8" si="11">IFERROR((IF(LEFT(K6,1) = "E",1,0)),0)</f>
        <v>0</v>
      </c>
    </row>
    <row r="7" spans="2:17" s="76" customFormat="1" ht="91.9" customHeight="1" x14ac:dyDescent="0.2">
      <c r="B7" s="99" t="s">
        <v>498</v>
      </c>
      <c r="C7" s="98" t="s">
        <v>499</v>
      </c>
      <c r="D7" s="86">
        <v>3</v>
      </c>
      <c r="E7" s="86">
        <v>3</v>
      </c>
      <c r="F7" s="102" t="str">
        <f t="shared" si="6"/>
        <v>M6</v>
      </c>
      <c r="G7" s="88" t="s">
        <v>500</v>
      </c>
      <c r="H7" s="104" t="s">
        <v>491</v>
      </c>
      <c r="I7" s="86">
        <v>1</v>
      </c>
      <c r="J7" s="86">
        <v>3</v>
      </c>
      <c r="K7" s="102" t="str">
        <f t="shared" si="7"/>
        <v>L4</v>
      </c>
      <c r="N7" s="77">
        <f t="shared" si="8"/>
        <v>1</v>
      </c>
      <c r="O7" s="77">
        <f t="shared" si="9"/>
        <v>0</v>
      </c>
      <c r="P7" s="77">
        <f t="shared" si="10"/>
        <v>0</v>
      </c>
      <c r="Q7" s="77">
        <f t="shared" si="11"/>
        <v>0</v>
      </c>
    </row>
    <row r="8" spans="2:17" s="76" customFormat="1" ht="92.25" customHeight="1" x14ac:dyDescent="0.2">
      <c r="B8" s="99" t="s">
        <v>501</v>
      </c>
      <c r="C8" s="98" t="s">
        <v>502</v>
      </c>
      <c r="D8" s="86">
        <v>3</v>
      </c>
      <c r="E8" s="86">
        <v>3</v>
      </c>
      <c r="F8" s="102" t="str">
        <f t="shared" si="6"/>
        <v>M6</v>
      </c>
      <c r="G8" s="88" t="s">
        <v>503</v>
      </c>
      <c r="H8" s="104" t="s">
        <v>491</v>
      </c>
      <c r="I8" s="86">
        <v>1</v>
      </c>
      <c r="J8" s="86">
        <v>3</v>
      </c>
      <c r="K8" s="102" t="str">
        <f t="shared" si="7"/>
        <v>L4</v>
      </c>
      <c r="N8" s="77">
        <f t="shared" si="8"/>
        <v>1</v>
      </c>
      <c r="O8" s="77">
        <f t="shared" si="9"/>
        <v>0</v>
      </c>
      <c r="P8" s="77">
        <f t="shared" si="10"/>
        <v>0</v>
      </c>
      <c r="Q8" s="77">
        <f t="shared" si="11"/>
        <v>0</v>
      </c>
    </row>
    <row r="9" spans="2:17" s="76" customFormat="1" ht="75.75" customHeight="1" x14ac:dyDescent="0.2">
      <c r="B9" s="99" t="s">
        <v>504</v>
      </c>
      <c r="C9" s="98" t="s">
        <v>505</v>
      </c>
      <c r="D9" s="86">
        <v>3</v>
      </c>
      <c r="E9" s="86">
        <v>3</v>
      </c>
      <c r="F9" s="102" t="str">
        <f t="shared" ref="F9:F10" si="12">HLOOKUP(E9,Rankings,D9+1,FALSE)</f>
        <v>M6</v>
      </c>
      <c r="G9" s="88" t="s">
        <v>506</v>
      </c>
      <c r="H9" s="104" t="s">
        <v>491</v>
      </c>
      <c r="I9" s="86">
        <v>1</v>
      </c>
      <c r="J9" s="86">
        <v>3</v>
      </c>
      <c r="K9" s="102" t="str">
        <f t="shared" ref="K9:K10" si="13">HLOOKUP(J9,Rankings,I9+1,FALSE)</f>
        <v>L4</v>
      </c>
      <c r="N9" s="77">
        <f t="shared" ref="N9:N10" si="14">IFERROR((IF(LEFT(K9,1) = "L",1,0)),0)</f>
        <v>1</v>
      </c>
      <c r="O9" s="77">
        <f t="shared" ref="O9:O10" si="15">IFERROR((IF(LEFT(K9,1) = "M",1,0)),0)</f>
        <v>0</v>
      </c>
      <c r="P9" s="77">
        <f t="shared" ref="P9:P10" si="16">IFERROR((IF(LEFT(K9,1) = "H",1,0)),0)</f>
        <v>0</v>
      </c>
      <c r="Q9" s="77">
        <f t="shared" ref="Q9:Q10" si="17">IFERROR((IF(LEFT(K9,1) = "E",1,0)),0)</f>
        <v>0</v>
      </c>
    </row>
    <row r="10" spans="2:17" s="76" customFormat="1" ht="87.4" customHeight="1" x14ac:dyDescent="0.2">
      <c r="B10" s="99" t="s">
        <v>507</v>
      </c>
      <c r="C10" s="98" t="s">
        <v>248</v>
      </c>
      <c r="D10" s="86">
        <v>3</v>
      </c>
      <c r="E10" s="86">
        <v>3</v>
      </c>
      <c r="F10" s="102" t="str">
        <f t="shared" si="12"/>
        <v>M6</v>
      </c>
      <c r="G10" s="88" t="s">
        <v>508</v>
      </c>
      <c r="H10" s="104" t="s">
        <v>491</v>
      </c>
      <c r="I10" s="86">
        <v>1</v>
      </c>
      <c r="J10" s="86">
        <v>3</v>
      </c>
      <c r="K10" s="102" t="str">
        <f t="shared" si="13"/>
        <v>L4</v>
      </c>
      <c r="N10" s="77">
        <f t="shared" si="14"/>
        <v>1</v>
      </c>
      <c r="O10" s="77">
        <f t="shared" si="15"/>
        <v>0</v>
      </c>
      <c r="P10" s="77">
        <f t="shared" si="16"/>
        <v>0</v>
      </c>
      <c r="Q10" s="77">
        <f t="shared" si="17"/>
        <v>0</v>
      </c>
    </row>
    <row r="16" spans="2:17" ht="14.25" x14ac:dyDescent="0.2">
      <c r="C16" s="79"/>
      <c r="D16" s="80"/>
      <c r="E16" s="80"/>
      <c r="F16" s="80"/>
      <c r="G16" s="79"/>
      <c r="H16" s="79"/>
      <c r="I16" s="80"/>
      <c r="J16" s="80"/>
      <c r="K16" s="80"/>
    </row>
    <row r="17" spans="2:11" ht="14.25" x14ac:dyDescent="0.2">
      <c r="C17" s="79"/>
      <c r="D17" s="80"/>
      <c r="E17" s="80"/>
      <c r="F17" s="80"/>
      <c r="G17" s="79"/>
      <c r="H17" s="79"/>
      <c r="I17" s="80"/>
      <c r="J17" s="80"/>
      <c r="K17" s="80"/>
    </row>
    <row r="18" spans="2:11" ht="14.25" x14ac:dyDescent="0.2">
      <c r="C18" s="79"/>
      <c r="D18" s="80"/>
      <c r="E18" s="80"/>
      <c r="F18" s="80"/>
      <c r="G18" s="79"/>
      <c r="H18" s="79"/>
      <c r="I18" s="80"/>
      <c r="J18" s="80"/>
      <c r="K18" s="80"/>
    </row>
    <row r="19" spans="2:11" ht="14.25" x14ac:dyDescent="0.2">
      <c r="C19" s="79"/>
      <c r="D19" s="80"/>
      <c r="E19" s="80"/>
      <c r="F19" s="80"/>
      <c r="G19" s="79"/>
      <c r="H19" s="79"/>
      <c r="I19" s="80"/>
      <c r="J19" s="80"/>
      <c r="K19" s="80"/>
    </row>
    <row r="20" spans="2:11" ht="14.25" x14ac:dyDescent="0.2">
      <c r="B20" s="81"/>
      <c r="C20" s="79"/>
      <c r="D20" s="80"/>
      <c r="E20" s="80"/>
      <c r="F20" s="80"/>
      <c r="G20" s="79"/>
      <c r="H20" s="79"/>
      <c r="I20" s="80"/>
      <c r="J20" s="80"/>
      <c r="K20" s="80"/>
    </row>
  </sheetData>
  <autoFilter ref="B2:F22" xr:uid="{00000000-0009-0000-0000-000001000000}"/>
  <mergeCells count="5">
    <mergeCell ref="B1:K1"/>
    <mergeCell ref="B3:C3"/>
    <mergeCell ref="D3:F3"/>
    <mergeCell ref="G3:H3"/>
    <mergeCell ref="I3:K3"/>
  </mergeCells>
  <conditionalFormatting sqref="F4:F10">
    <cfRule type="containsText" dxfId="11" priority="4" operator="containsText" text="M">
      <formula>NOT(ISERROR(SEARCH("M",F4)))</formula>
    </cfRule>
    <cfRule type="containsText" dxfId="10" priority="5" operator="containsText" text="L">
      <formula>NOT(ISERROR(SEARCH("L",F4)))</formula>
    </cfRule>
    <cfRule type="containsText" dxfId="9" priority="6" operator="containsText" text="H">
      <formula>NOT(ISERROR(SEARCH("H",F4)))</formula>
    </cfRule>
  </conditionalFormatting>
  <conditionalFormatting sqref="K4:K10">
    <cfRule type="containsText" dxfId="8" priority="1" operator="containsText" text="M">
      <formula>NOT(ISERROR(SEARCH("M",K4)))</formula>
    </cfRule>
    <cfRule type="containsText" dxfId="7" priority="2" operator="containsText" text="L">
      <formula>NOT(ISERROR(SEARCH("L",K4)))</formula>
    </cfRule>
    <cfRule type="containsText" dxfId="6"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D4:D10 I4:I10" xr:uid="{C4879E6F-7C1F-4937-A476-1F632B4ED156}">
      <formula1>"-,1,2,3,4,5"</formula1>
    </dataValidation>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E4:E10 J4:J10" xr:uid="{D9ED5BBF-7557-430D-9F97-FF07239D2CF8}">
      <formula1>"-,1,2,3,4,5"</formula1>
    </dataValidation>
  </dataValidations>
  <printOptions horizontalCentered="1"/>
  <pageMargins left="0.23622047244094491" right="0.23622047244094491" top="0.74803149606299213" bottom="0.74803149606299213" header="0.31496062992125984" footer="0.31496062992125984"/>
  <pageSetup paperSize="9" scale="83" firstPageNumber="7" fitToHeight="0" orientation="landscape" r:id="rId1"/>
  <headerFooter>
    <oddHeader>&amp;R&amp;G</oddHeader>
    <oddFooter xml:space="preserve">&amp;C&amp;D&amp;R
</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54F5-C814-4510-90D6-38D1F00FCCFE}">
  <sheetPr>
    <pageSetUpPr fitToPage="1"/>
  </sheetPr>
  <dimension ref="B1:Q16"/>
  <sheetViews>
    <sheetView showGridLines="0" showRowColHeaders="0" zoomScaleNormal="100" workbookViewId="0">
      <pane xSplit="2" ySplit="3" topLeftCell="C4" activePane="bottomRight" state="frozen"/>
      <selection pane="topRight"/>
      <selection pane="bottomLeft"/>
      <selection pane="bottomRight"/>
    </sheetView>
  </sheetViews>
  <sheetFormatPr defaultColWidth="9.140625" defaultRowHeight="12.75" x14ac:dyDescent="0.2"/>
  <cols>
    <col min="1" max="1" width="1.85546875" style="75" customWidth="1"/>
    <col min="2" max="2" width="16.140625" style="78" customWidth="1"/>
    <col min="3" max="3" width="13" style="75" customWidth="1"/>
    <col min="4" max="5" width="9.140625" style="82"/>
    <col min="6" max="6" width="10.5703125" style="82" customWidth="1"/>
    <col min="7" max="7" width="76.140625" style="75" customWidth="1"/>
    <col min="8" max="8" width="12.42578125" style="75" customWidth="1"/>
    <col min="9" max="10" width="9.140625" style="82"/>
    <col min="11" max="11" width="10.5703125" style="82" customWidth="1"/>
    <col min="12" max="13" width="9.140625" style="75"/>
    <col min="14" max="17" width="9.140625" style="75" hidden="1" customWidth="1"/>
    <col min="18" max="16384" width="9.140625" style="75"/>
  </cols>
  <sheetData>
    <row r="1" spans="2:17" customFormat="1" ht="66" customHeight="1" x14ac:dyDescent="0.2">
      <c r="B1" s="169" t="s">
        <v>509</v>
      </c>
      <c r="C1" s="169"/>
      <c r="D1" s="169"/>
      <c r="E1" s="169"/>
      <c r="F1" s="169"/>
      <c r="G1" s="169"/>
      <c r="H1" s="169"/>
      <c r="I1" s="169"/>
      <c r="J1" s="169"/>
      <c r="K1" s="169"/>
    </row>
    <row r="2" spans="2:17" s="74" customFormat="1" ht="75.75" customHeight="1" x14ac:dyDescent="0.2">
      <c r="B2" s="72" t="s">
        <v>178</v>
      </c>
      <c r="C2" s="72" t="s">
        <v>179</v>
      </c>
      <c r="D2" s="73" t="s">
        <v>180</v>
      </c>
      <c r="E2" s="73" t="s">
        <v>181</v>
      </c>
      <c r="F2" s="73" t="s">
        <v>182</v>
      </c>
      <c r="G2" s="72" t="s">
        <v>183</v>
      </c>
      <c r="H2" s="73" t="s">
        <v>184</v>
      </c>
      <c r="I2" s="73" t="s">
        <v>180</v>
      </c>
      <c r="J2" s="73" t="s">
        <v>181</v>
      </c>
      <c r="K2" s="73" t="s">
        <v>182</v>
      </c>
    </row>
    <row r="3" spans="2:17" ht="39.950000000000003" customHeight="1" x14ac:dyDescent="0.2">
      <c r="B3" s="173"/>
      <c r="C3" s="173"/>
      <c r="D3" s="174" t="s">
        <v>185</v>
      </c>
      <c r="E3" s="174"/>
      <c r="F3" s="174"/>
      <c r="G3" s="174"/>
      <c r="H3" s="174"/>
      <c r="I3" s="174" t="s">
        <v>186</v>
      </c>
      <c r="J3" s="174"/>
      <c r="K3" s="174"/>
    </row>
    <row r="4" spans="2:17" s="76" customFormat="1" ht="75.75" customHeight="1" x14ac:dyDescent="0.2">
      <c r="B4" s="99" t="s">
        <v>510</v>
      </c>
      <c r="C4" s="85"/>
      <c r="D4" s="86">
        <v>4</v>
      </c>
      <c r="E4" s="86">
        <v>4</v>
      </c>
      <c r="F4" s="102" t="str">
        <f t="shared" ref="F4:F6" si="0">HLOOKUP(E4,Rankings,D4+1,FALSE)</f>
        <v>H8</v>
      </c>
      <c r="G4" s="88" t="s">
        <v>511</v>
      </c>
      <c r="H4" s="104" t="s">
        <v>512</v>
      </c>
      <c r="I4" s="86">
        <v>1</v>
      </c>
      <c r="J4" s="86">
        <v>1</v>
      </c>
      <c r="K4" s="102" t="str">
        <f t="shared" ref="K4:K6" si="1">HLOOKUP(J4,Rankings,I4+1,FALSE)</f>
        <v>L2</v>
      </c>
      <c r="N4" s="77">
        <f t="shared" ref="N4:N6" si="2">IFERROR((IF(LEFT(K4,1) = "L",1,0)),0)</f>
        <v>1</v>
      </c>
      <c r="O4" s="77">
        <f t="shared" ref="O4:O6" si="3">IFERROR((IF(LEFT(K4,1) = "M",1,0)),0)</f>
        <v>0</v>
      </c>
      <c r="P4" s="77">
        <f t="shared" ref="P4:P6" si="4">IFERROR((IF(LEFT(K4,1) = "H",1,0)),0)</f>
        <v>0</v>
      </c>
      <c r="Q4" s="77">
        <f t="shared" ref="Q4:Q6" si="5">IFERROR((IF(LEFT(K4,1) = "E",1,0)),0)</f>
        <v>0</v>
      </c>
    </row>
    <row r="5" spans="2:17" s="76" customFormat="1" ht="125.65" customHeight="1" x14ac:dyDescent="0.2">
      <c r="B5" s="99" t="s">
        <v>513</v>
      </c>
      <c r="C5" s="85"/>
      <c r="D5" s="86">
        <v>4</v>
      </c>
      <c r="E5" s="86">
        <v>4</v>
      </c>
      <c r="F5" s="102" t="str">
        <f t="shared" si="0"/>
        <v>H8</v>
      </c>
      <c r="G5" s="88" t="s">
        <v>514</v>
      </c>
      <c r="H5" s="104" t="s">
        <v>512</v>
      </c>
      <c r="I5" s="86">
        <v>1</v>
      </c>
      <c r="J5" s="86">
        <v>1</v>
      </c>
      <c r="K5" s="102" t="str">
        <f t="shared" si="1"/>
        <v>L2</v>
      </c>
      <c r="N5" s="77">
        <f t="shared" si="2"/>
        <v>1</v>
      </c>
      <c r="O5" s="77">
        <f t="shared" si="3"/>
        <v>0</v>
      </c>
      <c r="P5" s="77">
        <f t="shared" si="4"/>
        <v>0</v>
      </c>
      <c r="Q5" s="77">
        <f t="shared" si="5"/>
        <v>0</v>
      </c>
    </row>
    <row r="6" spans="2:17" s="76" customFormat="1" ht="111" customHeight="1" x14ac:dyDescent="0.2">
      <c r="B6" s="99" t="s">
        <v>515</v>
      </c>
      <c r="C6" s="85"/>
      <c r="D6" s="86">
        <v>4</v>
      </c>
      <c r="E6" s="86">
        <v>4</v>
      </c>
      <c r="F6" s="102" t="str">
        <f t="shared" si="0"/>
        <v>H8</v>
      </c>
      <c r="G6" s="88" t="s">
        <v>516</v>
      </c>
      <c r="H6" s="104" t="s">
        <v>512</v>
      </c>
      <c r="I6" s="86">
        <v>1</v>
      </c>
      <c r="J6" s="86">
        <v>1</v>
      </c>
      <c r="K6" s="102" t="str">
        <f t="shared" si="1"/>
        <v>L2</v>
      </c>
      <c r="N6" s="77">
        <f t="shared" si="2"/>
        <v>1</v>
      </c>
      <c r="O6" s="77">
        <f t="shared" si="3"/>
        <v>0</v>
      </c>
      <c r="P6" s="77">
        <f t="shared" si="4"/>
        <v>0</v>
      </c>
      <c r="Q6" s="77">
        <f t="shared" si="5"/>
        <v>0</v>
      </c>
    </row>
    <row r="12" spans="2:17" ht="14.25" x14ac:dyDescent="0.2">
      <c r="C12" s="79"/>
      <c r="D12" s="80"/>
      <c r="E12" s="80"/>
      <c r="F12" s="80"/>
      <c r="G12" s="79"/>
      <c r="H12" s="79"/>
      <c r="I12" s="80"/>
      <c r="J12" s="80"/>
      <c r="K12" s="80"/>
    </row>
    <row r="13" spans="2:17" ht="14.25" x14ac:dyDescent="0.2">
      <c r="C13" s="79"/>
      <c r="D13" s="80"/>
      <c r="E13" s="80"/>
      <c r="F13" s="80"/>
      <c r="G13" s="79"/>
      <c r="H13" s="79"/>
      <c r="I13" s="80"/>
      <c r="J13" s="80"/>
      <c r="K13" s="80"/>
    </row>
    <row r="14" spans="2:17" ht="14.25" x14ac:dyDescent="0.2">
      <c r="C14" s="79"/>
      <c r="D14" s="80"/>
      <c r="E14" s="80"/>
      <c r="F14" s="80"/>
      <c r="G14" s="79"/>
      <c r="H14" s="79"/>
      <c r="I14" s="80"/>
      <c r="J14" s="80"/>
      <c r="K14" s="80"/>
    </row>
    <row r="15" spans="2:17" ht="14.25" x14ac:dyDescent="0.2">
      <c r="C15" s="79"/>
      <c r="D15" s="80"/>
      <c r="E15" s="80"/>
      <c r="F15" s="80"/>
      <c r="G15" s="79"/>
      <c r="H15" s="79"/>
      <c r="I15" s="80"/>
      <c r="J15" s="80"/>
      <c r="K15" s="80"/>
    </row>
    <row r="16" spans="2:17" ht="14.25" x14ac:dyDescent="0.2">
      <c r="B16" s="81"/>
      <c r="C16" s="79"/>
      <c r="D16" s="80"/>
      <c r="E16" s="80"/>
      <c r="F16" s="80"/>
      <c r="G16" s="79"/>
      <c r="H16" s="79"/>
      <c r="I16" s="80"/>
      <c r="J16" s="80"/>
      <c r="K16" s="80"/>
    </row>
  </sheetData>
  <autoFilter ref="B2:F18" xr:uid="{00000000-0009-0000-0000-000001000000}"/>
  <mergeCells count="5">
    <mergeCell ref="B1:K1"/>
    <mergeCell ref="B3:C3"/>
    <mergeCell ref="D3:F3"/>
    <mergeCell ref="G3:H3"/>
    <mergeCell ref="I3:K3"/>
  </mergeCells>
  <conditionalFormatting sqref="F4:F6">
    <cfRule type="containsText" dxfId="5" priority="4" operator="containsText" text="M">
      <formula>NOT(ISERROR(SEARCH("M",F4)))</formula>
    </cfRule>
    <cfRule type="containsText" dxfId="4" priority="5" operator="containsText" text="L">
      <formula>NOT(ISERROR(SEARCH("L",F4)))</formula>
    </cfRule>
    <cfRule type="containsText" dxfId="3" priority="6" operator="containsText" text="H">
      <formula>NOT(ISERROR(SEARCH("H",F4)))</formula>
    </cfRule>
  </conditionalFormatting>
  <conditionalFormatting sqref="K4:K6">
    <cfRule type="containsText" dxfId="2" priority="1" operator="containsText" text="M">
      <formula>NOT(ISERROR(SEARCH("M",K4)))</formula>
    </cfRule>
    <cfRule type="containsText" dxfId="1" priority="2" operator="containsText" text="L">
      <formula>NOT(ISERROR(SEARCH("L",K4)))</formula>
    </cfRule>
    <cfRule type="containsText" dxfId="0"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E4:E6 J4:J6" xr:uid="{07910472-8675-4167-976B-48AB512EE099}">
      <formula1>"-,1,2,3,4,5"</formula1>
    </dataValidation>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D4:D6 I4:I6" xr:uid="{D4691C08-2886-4F5F-ACAE-6B9602D98EA9}">
      <formula1>"-,1,2,3,4,5"</formula1>
    </dataValidation>
  </dataValidations>
  <printOptions horizontalCentered="1"/>
  <pageMargins left="0.23622047244094491" right="0.23622047244094491" top="0.74803149606299213" bottom="0.74803149606299213" header="0.31496062992125984" footer="0.31496062992125984"/>
  <pageSetup paperSize="9" scale="83" firstPageNumber="7" fitToHeight="0" orientation="landscape" r:id="rId1"/>
  <headerFooter>
    <oddHeader>&amp;R&amp;G</oddHeader>
    <oddFooter xml:space="preserve">&amp;C&amp;D&amp;R
</oddFooter>
  </headerFooter>
  <legacy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BD03-776C-41FD-8E1C-88E37BCF89F6}">
  <sheetPr codeName="Sheet5">
    <pageSetUpPr fitToPage="1"/>
  </sheetPr>
  <dimension ref="A1:Q14"/>
  <sheetViews>
    <sheetView showGridLines="0" showRowColHeaders="0" zoomScaleNormal="100" workbookViewId="0"/>
  </sheetViews>
  <sheetFormatPr defaultColWidth="9.140625" defaultRowHeight="12.75" x14ac:dyDescent="0.2"/>
  <cols>
    <col min="1" max="1" width="1.7109375" style="18" customWidth="1"/>
    <col min="2" max="2" width="4.7109375" style="18" customWidth="1"/>
    <col min="3" max="4" width="9.140625" style="18"/>
    <col min="5" max="6" width="10.7109375" style="18" customWidth="1"/>
    <col min="7" max="7" width="4.7109375" style="18" customWidth="1"/>
    <col min="8" max="8" width="13.7109375" style="18" customWidth="1"/>
    <col min="9" max="9" width="10.7109375" style="18" customWidth="1"/>
    <col min="10" max="11" width="9.140625" style="18"/>
    <col min="12" max="12" width="4.7109375" style="18" customWidth="1"/>
    <col min="13" max="13" width="9.140625" style="18"/>
    <col min="14" max="14" width="12.5703125" style="18" customWidth="1"/>
    <col min="15" max="16384" width="9.140625" style="18"/>
  </cols>
  <sheetData>
    <row r="1" spans="1:17" ht="31.5" x14ac:dyDescent="0.2">
      <c r="A1" s="58"/>
      <c r="B1" s="112" t="s">
        <v>517</v>
      </c>
      <c r="C1" s="112"/>
      <c r="D1" s="112"/>
      <c r="E1" s="112"/>
      <c r="F1" s="112"/>
      <c r="G1" s="112"/>
      <c r="H1" s="112"/>
      <c r="I1" s="112"/>
      <c r="J1" s="112"/>
      <c r="K1" s="112"/>
      <c r="L1" s="112"/>
      <c r="M1" s="112"/>
      <c r="N1" s="112"/>
      <c r="O1" s="112"/>
      <c r="P1" s="112"/>
    </row>
    <row r="2" spans="1:17" ht="63" customHeight="1" x14ac:dyDescent="0.2">
      <c r="A2" s="58"/>
      <c r="B2" s="175" t="s">
        <v>518</v>
      </c>
      <c r="C2" s="175"/>
      <c r="D2" s="175"/>
      <c r="E2" s="175"/>
      <c r="F2" s="175"/>
      <c r="G2" s="175"/>
      <c r="H2" s="175"/>
      <c r="I2" s="175"/>
      <c r="J2" s="175"/>
      <c r="K2" s="175"/>
      <c r="L2" s="175"/>
      <c r="M2" s="175"/>
      <c r="N2" s="175"/>
      <c r="O2" s="175"/>
      <c r="P2" s="175"/>
      <c r="Q2" s="175"/>
    </row>
    <row r="3" spans="1:17" ht="30.75" customHeight="1" x14ac:dyDescent="0.2">
      <c r="A3" s="58"/>
      <c r="B3" s="176" t="s">
        <v>519</v>
      </c>
      <c r="C3" s="176"/>
      <c r="D3" s="176"/>
      <c r="E3" s="176"/>
      <c r="F3" s="176" t="s">
        <v>520</v>
      </c>
      <c r="G3" s="176"/>
      <c r="H3" s="176"/>
      <c r="I3" s="176"/>
      <c r="J3" s="176"/>
      <c r="K3" s="176" t="s">
        <v>521</v>
      </c>
      <c r="L3" s="176"/>
      <c r="M3" s="176"/>
      <c r="N3" s="176"/>
      <c r="O3" s="176" t="s">
        <v>522</v>
      </c>
      <c r="P3" s="176"/>
      <c r="Q3" s="176"/>
    </row>
    <row r="4" spans="1:17" ht="30.75" customHeight="1" x14ac:dyDescent="0.2">
      <c r="A4" s="58"/>
      <c r="B4" s="176"/>
      <c r="C4" s="176"/>
      <c r="D4" s="176"/>
      <c r="E4" s="176"/>
      <c r="F4" s="176"/>
      <c r="G4" s="176"/>
      <c r="H4" s="176"/>
      <c r="I4" s="176"/>
      <c r="J4" s="176"/>
      <c r="K4" s="176"/>
      <c r="L4" s="176"/>
      <c r="M4" s="176"/>
      <c r="N4" s="176"/>
      <c r="O4" s="176"/>
      <c r="P4" s="176"/>
      <c r="Q4" s="176"/>
    </row>
    <row r="5" spans="1:17" ht="30.75" customHeight="1" x14ac:dyDescent="0.2">
      <c r="A5" s="58"/>
      <c r="B5" s="176"/>
      <c r="C5" s="176"/>
      <c r="D5" s="176"/>
      <c r="E5" s="176"/>
      <c r="F5" s="176"/>
      <c r="G5" s="176"/>
      <c r="H5" s="176"/>
      <c r="I5" s="176"/>
      <c r="J5" s="176"/>
      <c r="K5" s="176"/>
      <c r="L5" s="176"/>
      <c r="M5" s="176"/>
      <c r="N5" s="176"/>
      <c r="O5" s="176"/>
      <c r="P5" s="176"/>
      <c r="Q5" s="176"/>
    </row>
    <row r="6" spans="1:17" ht="30.75" customHeight="1" x14ac:dyDescent="0.2">
      <c r="A6" s="58"/>
      <c r="B6" s="176"/>
      <c r="C6" s="176"/>
      <c r="D6" s="176"/>
      <c r="E6" s="176"/>
      <c r="F6" s="176"/>
      <c r="G6" s="176"/>
      <c r="H6" s="176"/>
      <c r="I6" s="176"/>
      <c r="J6" s="176"/>
      <c r="K6" s="176"/>
      <c r="L6" s="176"/>
      <c r="M6" s="176"/>
      <c r="N6" s="176"/>
      <c r="O6" s="176"/>
      <c r="P6" s="176"/>
      <c r="Q6" s="176"/>
    </row>
    <row r="7" spans="1:17" ht="30.75" customHeight="1" x14ac:dyDescent="0.2">
      <c r="A7" s="58"/>
      <c r="B7" s="176"/>
      <c r="C7" s="176"/>
      <c r="D7" s="176"/>
      <c r="E7" s="176"/>
      <c r="F7" s="176"/>
      <c r="G7" s="176"/>
      <c r="H7" s="176"/>
      <c r="I7" s="176"/>
      <c r="J7" s="176"/>
      <c r="K7" s="176"/>
      <c r="L7" s="176"/>
      <c r="M7" s="176"/>
      <c r="N7" s="176"/>
      <c r="O7" s="176"/>
      <c r="P7" s="176"/>
      <c r="Q7" s="176"/>
    </row>
    <row r="8" spans="1:17" ht="30.75" customHeight="1" x14ac:dyDescent="0.2">
      <c r="A8" s="58"/>
      <c r="B8" s="176"/>
      <c r="C8" s="176"/>
      <c r="D8" s="176"/>
      <c r="E8" s="176"/>
      <c r="F8" s="176"/>
      <c r="G8" s="176"/>
      <c r="H8" s="176"/>
      <c r="I8" s="176"/>
      <c r="J8" s="176"/>
      <c r="K8" s="176"/>
      <c r="L8" s="176"/>
      <c r="M8" s="176"/>
      <c r="N8" s="176"/>
      <c r="O8" s="176"/>
      <c r="P8" s="176"/>
      <c r="Q8" s="176"/>
    </row>
    <row r="9" spans="1:17" ht="30.75" customHeight="1" x14ac:dyDescent="0.2">
      <c r="A9" s="58"/>
      <c r="B9" s="176"/>
      <c r="C9" s="176"/>
      <c r="D9" s="176"/>
      <c r="E9" s="176"/>
      <c r="F9" s="176"/>
      <c r="G9" s="176"/>
      <c r="H9" s="176"/>
      <c r="I9" s="176"/>
      <c r="J9" s="176"/>
      <c r="K9" s="176"/>
      <c r="L9" s="176"/>
      <c r="M9" s="176"/>
      <c r="N9" s="176"/>
      <c r="O9" s="176"/>
      <c r="P9" s="176"/>
      <c r="Q9" s="176"/>
    </row>
    <row r="10" spans="1:17" ht="30.75" customHeight="1" x14ac:dyDescent="0.2">
      <c r="A10" s="58"/>
      <c r="B10" s="176"/>
      <c r="C10" s="176"/>
      <c r="D10" s="176"/>
      <c r="E10" s="176"/>
      <c r="F10" s="176"/>
      <c r="G10" s="176"/>
      <c r="H10" s="176"/>
      <c r="I10" s="176"/>
      <c r="J10" s="176"/>
      <c r="K10" s="176"/>
      <c r="L10" s="176"/>
      <c r="M10" s="176"/>
      <c r="N10" s="176"/>
      <c r="O10" s="176"/>
      <c r="P10" s="176"/>
      <c r="Q10" s="176"/>
    </row>
    <row r="11" spans="1:17" ht="30.75" customHeight="1" x14ac:dyDescent="0.2">
      <c r="A11" s="58"/>
      <c r="B11" s="176"/>
      <c r="C11" s="176"/>
      <c r="D11" s="176"/>
      <c r="E11" s="176"/>
      <c r="F11" s="176"/>
      <c r="G11" s="176"/>
      <c r="H11" s="176"/>
      <c r="I11" s="176"/>
      <c r="J11" s="176"/>
      <c r="K11" s="176"/>
      <c r="L11" s="176"/>
      <c r="M11" s="176"/>
      <c r="N11" s="176"/>
      <c r="O11" s="176"/>
      <c r="P11" s="176"/>
      <c r="Q11" s="176"/>
    </row>
    <row r="12" spans="1:17" ht="30.75" customHeight="1" x14ac:dyDescent="0.2">
      <c r="A12" s="58"/>
      <c r="B12" s="176"/>
      <c r="C12" s="176"/>
      <c r="D12" s="176"/>
      <c r="E12" s="176"/>
      <c r="F12" s="176"/>
      <c r="G12" s="176"/>
      <c r="H12" s="176"/>
      <c r="I12" s="176"/>
      <c r="J12" s="176"/>
      <c r="K12" s="176"/>
      <c r="L12" s="176"/>
      <c r="M12" s="176"/>
      <c r="N12" s="176"/>
      <c r="O12" s="176"/>
      <c r="P12" s="176"/>
      <c r="Q12" s="176"/>
    </row>
    <row r="13" spans="1:17" ht="30.75" customHeight="1" x14ac:dyDescent="0.2">
      <c r="A13" s="58"/>
      <c r="B13" s="176"/>
      <c r="C13" s="176"/>
      <c r="D13" s="176"/>
      <c r="E13" s="176"/>
      <c r="F13" s="176"/>
      <c r="G13" s="176"/>
      <c r="H13" s="176"/>
      <c r="I13" s="176"/>
      <c r="J13" s="176"/>
      <c r="K13" s="176"/>
      <c r="L13" s="176"/>
      <c r="M13" s="176"/>
      <c r="N13" s="176"/>
      <c r="O13" s="176"/>
      <c r="P13" s="176"/>
      <c r="Q13" s="176"/>
    </row>
    <row r="14" spans="1:17" ht="30.75" customHeight="1" x14ac:dyDescent="0.2">
      <c r="A14" s="58"/>
      <c r="B14" s="176"/>
      <c r="C14" s="176"/>
      <c r="D14" s="176"/>
      <c r="E14" s="176"/>
      <c r="F14" s="176"/>
      <c r="G14" s="176"/>
      <c r="H14" s="176"/>
      <c r="I14" s="176"/>
      <c r="J14" s="176"/>
      <c r="K14" s="176"/>
      <c r="L14" s="176"/>
      <c r="M14" s="176"/>
      <c r="N14" s="176"/>
      <c r="O14" s="176"/>
      <c r="P14" s="176"/>
      <c r="Q14" s="176"/>
    </row>
  </sheetData>
  <mergeCells count="50">
    <mergeCell ref="B14:E14"/>
    <mergeCell ref="F14:J14"/>
    <mergeCell ref="K14:N14"/>
    <mergeCell ref="O14:Q14"/>
    <mergeCell ref="B12:E12"/>
    <mergeCell ref="F12:J12"/>
    <mergeCell ref="K12:N12"/>
    <mergeCell ref="O12:Q12"/>
    <mergeCell ref="B13:E13"/>
    <mergeCell ref="F13:J13"/>
    <mergeCell ref="K13:N13"/>
    <mergeCell ref="O13:Q13"/>
    <mergeCell ref="B10:E10"/>
    <mergeCell ref="F10:J10"/>
    <mergeCell ref="K10:N10"/>
    <mergeCell ref="O10:Q10"/>
    <mergeCell ref="B11:E11"/>
    <mergeCell ref="F11:J11"/>
    <mergeCell ref="K11:N11"/>
    <mergeCell ref="O11:Q11"/>
    <mergeCell ref="B8:E8"/>
    <mergeCell ref="F8:J8"/>
    <mergeCell ref="K8:N8"/>
    <mergeCell ref="O8:Q8"/>
    <mergeCell ref="B9:E9"/>
    <mergeCell ref="F9:J9"/>
    <mergeCell ref="K9:N9"/>
    <mergeCell ref="O9:Q9"/>
    <mergeCell ref="B6:E6"/>
    <mergeCell ref="F6:J6"/>
    <mergeCell ref="K6:N6"/>
    <mergeCell ref="O6:Q6"/>
    <mergeCell ref="B7:E7"/>
    <mergeCell ref="F7:J7"/>
    <mergeCell ref="K7:N7"/>
    <mergeCell ref="O7:Q7"/>
    <mergeCell ref="B4:E4"/>
    <mergeCell ref="F4:J4"/>
    <mergeCell ref="K4:N4"/>
    <mergeCell ref="O4:Q4"/>
    <mergeCell ref="B5:E5"/>
    <mergeCell ref="F5:J5"/>
    <mergeCell ref="K5:N5"/>
    <mergeCell ref="O5:Q5"/>
    <mergeCell ref="B1:P1"/>
    <mergeCell ref="B2:Q2"/>
    <mergeCell ref="B3:E3"/>
    <mergeCell ref="F3:J3"/>
    <mergeCell ref="K3:N3"/>
    <mergeCell ref="O3:Q3"/>
  </mergeCells>
  <printOptions horizontalCentered="1"/>
  <pageMargins left="0.23622047244094491" right="0.23622047244094491" top="0.74803149606299213" bottom="0.74803149606299213" header="0.31496062992125984" footer="0.31496062992125984"/>
  <pageSetup paperSize="9" firstPageNumber="9" fitToHeight="0" orientation="landscape" r:id="rId1"/>
  <headerFooter>
    <oddHeader>&amp;R&amp;G</oddHeader>
    <oddFooter xml:space="preserve">&amp;C&amp;D&amp;R
</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indexed="9"/>
    <pageSetUpPr fitToPage="1"/>
  </sheetPr>
  <dimension ref="A1:N13"/>
  <sheetViews>
    <sheetView showGridLines="0" workbookViewId="0">
      <selection activeCell="C13" sqref="C13"/>
    </sheetView>
  </sheetViews>
  <sheetFormatPr defaultRowHeight="12.75" x14ac:dyDescent="0.2"/>
  <cols>
    <col min="1" max="1" width="3.85546875" customWidth="1"/>
    <col min="2" max="2" width="26.42578125" bestFit="1" customWidth="1"/>
    <col min="3" max="3" width="25.5703125" customWidth="1"/>
    <col min="4" max="4" width="26" customWidth="1"/>
    <col min="5" max="5" width="23.7109375" customWidth="1"/>
    <col min="6" max="6" width="23.28515625" customWidth="1"/>
    <col min="9" max="9" width="12.7109375" customWidth="1"/>
    <col min="10" max="14" width="15.7109375" customWidth="1"/>
  </cols>
  <sheetData>
    <row r="1" spans="1:14" x14ac:dyDescent="0.2">
      <c r="A1" s="12"/>
      <c r="B1" s="13">
        <v>1</v>
      </c>
      <c r="C1" s="13">
        <v>2</v>
      </c>
      <c r="D1" s="13">
        <v>3</v>
      </c>
      <c r="E1" s="13">
        <v>4</v>
      </c>
      <c r="F1" s="13">
        <v>5</v>
      </c>
    </row>
    <row r="2" spans="1:14" x14ac:dyDescent="0.2">
      <c r="A2" s="12">
        <v>1</v>
      </c>
      <c r="B2" s="13" t="s">
        <v>523</v>
      </c>
      <c r="C2" s="13" t="s">
        <v>524</v>
      </c>
      <c r="D2" s="13" t="s">
        <v>433</v>
      </c>
      <c r="E2" s="13" t="s">
        <v>438</v>
      </c>
      <c r="F2" s="13" t="s">
        <v>525</v>
      </c>
    </row>
    <row r="3" spans="1:14" x14ac:dyDescent="0.2">
      <c r="A3" s="12">
        <v>2</v>
      </c>
      <c r="B3" s="13" t="s">
        <v>524</v>
      </c>
      <c r="C3" s="13" t="s">
        <v>433</v>
      </c>
      <c r="D3" s="13" t="s">
        <v>438</v>
      </c>
      <c r="E3" s="13" t="s">
        <v>525</v>
      </c>
      <c r="F3" s="13" t="s">
        <v>526</v>
      </c>
    </row>
    <row r="4" spans="1:14" x14ac:dyDescent="0.2">
      <c r="A4" s="12">
        <v>3</v>
      </c>
      <c r="B4" s="13" t="s">
        <v>433</v>
      </c>
      <c r="C4" s="13" t="s">
        <v>438</v>
      </c>
      <c r="D4" s="13" t="s">
        <v>525</v>
      </c>
      <c r="E4" s="13" t="s">
        <v>526</v>
      </c>
      <c r="F4" s="13" t="s">
        <v>527</v>
      </c>
    </row>
    <row r="5" spans="1:14" x14ac:dyDescent="0.2">
      <c r="A5" s="12">
        <v>4</v>
      </c>
      <c r="B5" s="13" t="s">
        <v>438</v>
      </c>
      <c r="C5" s="13" t="s">
        <v>525</v>
      </c>
      <c r="D5" s="13" t="s">
        <v>526</v>
      </c>
      <c r="E5" s="13" t="s">
        <v>527</v>
      </c>
      <c r="F5" s="13" t="s">
        <v>528</v>
      </c>
    </row>
    <row r="6" spans="1:14" x14ac:dyDescent="0.2">
      <c r="A6" s="12">
        <v>5</v>
      </c>
      <c r="B6" s="13" t="s">
        <v>525</v>
      </c>
      <c r="C6" s="13" t="s">
        <v>526</v>
      </c>
      <c r="D6" s="13" t="s">
        <v>527</v>
      </c>
      <c r="E6" s="13" t="s">
        <v>528</v>
      </c>
      <c r="F6" s="13" t="s">
        <v>529</v>
      </c>
    </row>
    <row r="7" spans="1:14" x14ac:dyDescent="0.2">
      <c r="B7" s="105"/>
    </row>
    <row r="8" spans="1:14" ht="32.1" customHeight="1" x14ac:dyDescent="0.2">
      <c r="B8" s="105"/>
      <c r="I8" s="7" t="s">
        <v>180</v>
      </c>
      <c r="J8" s="7" t="s">
        <v>530</v>
      </c>
      <c r="K8" s="7" t="s">
        <v>531</v>
      </c>
      <c r="L8" s="7" t="s">
        <v>532</v>
      </c>
      <c r="M8" s="7" t="s">
        <v>533</v>
      </c>
      <c r="N8" s="7" t="s">
        <v>534</v>
      </c>
    </row>
    <row r="9" spans="1:14" ht="32.1" customHeight="1" x14ac:dyDescent="0.2">
      <c r="B9" s="105"/>
      <c r="I9" s="7" t="s">
        <v>535</v>
      </c>
      <c r="J9" s="8" t="s">
        <v>536</v>
      </c>
      <c r="K9" s="8" t="s">
        <v>536</v>
      </c>
      <c r="L9" s="8" t="s">
        <v>536</v>
      </c>
      <c r="M9" s="9" t="s">
        <v>537</v>
      </c>
      <c r="N9" s="9" t="s">
        <v>538</v>
      </c>
    </row>
    <row r="10" spans="1:14" ht="32.1" customHeight="1" x14ac:dyDescent="0.2">
      <c r="B10" s="105"/>
      <c r="I10" s="7" t="s">
        <v>539</v>
      </c>
      <c r="J10" s="8" t="s">
        <v>536</v>
      </c>
      <c r="K10" s="8" t="s">
        <v>536</v>
      </c>
      <c r="L10" s="9" t="s">
        <v>537</v>
      </c>
      <c r="M10" s="9" t="s">
        <v>537</v>
      </c>
      <c r="N10" s="10" t="s">
        <v>540</v>
      </c>
    </row>
    <row r="11" spans="1:14" ht="32.1" customHeight="1" x14ac:dyDescent="0.2">
      <c r="B11" s="12"/>
      <c r="I11" s="7" t="s">
        <v>541</v>
      </c>
      <c r="J11" s="8" t="s">
        <v>536</v>
      </c>
      <c r="K11" s="9" t="s">
        <v>537</v>
      </c>
      <c r="L11" s="9" t="s">
        <v>542</v>
      </c>
      <c r="M11" s="10" t="s">
        <v>543</v>
      </c>
      <c r="N11" s="11" t="s">
        <v>544</v>
      </c>
    </row>
    <row r="12" spans="1:14" ht="32.1" customHeight="1" x14ac:dyDescent="0.2">
      <c r="I12" s="7" t="s">
        <v>545</v>
      </c>
      <c r="J12" s="9" t="s">
        <v>546</v>
      </c>
      <c r="K12" s="9" t="s">
        <v>547</v>
      </c>
      <c r="L12" s="11" t="s">
        <v>548</v>
      </c>
      <c r="M12" s="11" t="s">
        <v>549</v>
      </c>
      <c r="N12" s="11" t="s">
        <v>550</v>
      </c>
    </row>
    <row r="13" spans="1:14" ht="32.1" customHeight="1" x14ac:dyDescent="0.2">
      <c r="I13" s="7" t="s">
        <v>551</v>
      </c>
      <c r="J13" s="9" t="s">
        <v>552</v>
      </c>
      <c r="K13" s="11" t="s">
        <v>553</v>
      </c>
      <c r="L13" s="11" t="s">
        <v>554</v>
      </c>
      <c r="M13" s="11" t="s">
        <v>555</v>
      </c>
      <c r="N13" s="11" t="s">
        <v>556</v>
      </c>
    </row>
  </sheetData>
  <sheetProtection selectLockedCells="1" selectUnlockedCells="1"/>
  <phoneticPr fontId="0" type="noConversion"/>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45052-15C0-4EFA-8762-67F326FD3E7D}">
  <sheetPr>
    <pageSetUpPr fitToPage="1"/>
  </sheetPr>
  <dimension ref="B1:P16"/>
  <sheetViews>
    <sheetView showGridLines="0" showRowColHeaders="0" zoomScaleNormal="100" workbookViewId="0">
      <selection activeCell="D7" sqref="D7"/>
    </sheetView>
  </sheetViews>
  <sheetFormatPr defaultColWidth="9.140625" defaultRowHeight="12.75" x14ac:dyDescent="0.2"/>
  <cols>
    <col min="1" max="1" width="2.140625" style="75" customWidth="1"/>
    <col min="2" max="3" width="9.140625" style="75"/>
    <col min="4" max="4" width="78.140625" style="75" bestFit="1" customWidth="1"/>
    <col min="5" max="16384" width="9.140625" style="75"/>
  </cols>
  <sheetData>
    <row r="1" spans="2:16" ht="26.25" x14ac:dyDescent="0.2">
      <c r="B1" s="93" t="s">
        <v>70</v>
      </c>
      <c r="C1" s="93"/>
      <c r="D1" s="93"/>
      <c r="E1" s="93"/>
      <c r="F1" s="93"/>
      <c r="G1" s="93"/>
      <c r="H1" s="93"/>
      <c r="I1" s="93"/>
      <c r="J1" s="93"/>
      <c r="K1" s="93"/>
      <c r="L1" s="93"/>
      <c r="M1" s="93"/>
      <c r="N1" s="93"/>
      <c r="O1" s="93"/>
      <c r="P1" s="93"/>
    </row>
    <row r="2" spans="2:16" ht="26.25" x14ac:dyDescent="0.2">
      <c r="B2" s="92"/>
      <c r="C2" s="92"/>
      <c r="D2" s="92"/>
      <c r="E2" s="92"/>
      <c r="F2" s="92"/>
      <c r="G2" s="92"/>
      <c r="H2" s="92"/>
      <c r="I2" s="92"/>
      <c r="J2" s="92"/>
      <c r="K2" s="92"/>
      <c r="L2" s="92"/>
      <c r="M2" s="92"/>
      <c r="N2" s="92"/>
      <c r="O2" s="92"/>
      <c r="P2" s="92"/>
    </row>
    <row r="3" spans="2:16" ht="15.75" x14ac:dyDescent="0.2">
      <c r="C3" s="41" t="s">
        <v>93</v>
      </c>
      <c r="D3" s="41"/>
      <c r="E3" s="41"/>
      <c r="F3" s="41"/>
      <c r="G3" s="41"/>
      <c r="H3" s="41"/>
      <c r="I3" s="41"/>
    </row>
    <row r="4" spans="2:16" ht="15.75" x14ac:dyDescent="0.2">
      <c r="C4" s="41" t="s">
        <v>94</v>
      </c>
      <c r="D4" s="41"/>
      <c r="E4" s="41"/>
      <c r="F4" s="41"/>
      <c r="G4" s="41"/>
      <c r="H4" s="41"/>
      <c r="I4" s="41"/>
      <c r="J4" s="41"/>
    </row>
    <row r="5" spans="2:16" ht="15.75" x14ac:dyDescent="0.2">
      <c r="C5" s="41"/>
      <c r="D5" s="41"/>
      <c r="E5" s="41"/>
      <c r="F5" s="41"/>
      <c r="G5" s="41"/>
      <c r="H5" s="41"/>
      <c r="I5" s="41"/>
      <c r="J5" s="41"/>
    </row>
    <row r="6" spans="2:16" ht="16.5" x14ac:dyDescent="0.3">
      <c r="D6" s="43" t="s">
        <v>95</v>
      </c>
      <c r="E6" s="41"/>
      <c r="F6" s="96"/>
      <c r="G6" s="96"/>
      <c r="H6" s="96"/>
      <c r="I6" s="43"/>
      <c r="J6" s="43"/>
    </row>
    <row r="7" spans="2:16" ht="16.5" x14ac:dyDescent="0.3">
      <c r="D7" s="43" t="s">
        <v>96</v>
      </c>
      <c r="E7" s="43"/>
      <c r="F7" s="96"/>
      <c r="G7" s="96"/>
      <c r="H7" s="96"/>
      <c r="I7" s="43"/>
      <c r="J7" s="43"/>
    </row>
    <row r="8" spans="2:16" ht="16.5" x14ac:dyDescent="0.3">
      <c r="D8" s="43" t="s">
        <v>97</v>
      </c>
      <c r="E8" s="43"/>
      <c r="F8" s="96"/>
      <c r="G8" s="96"/>
      <c r="H8" s="96"/>
      <c r="I8" s="43"/>
      <c r="J8" s="43"/>
    </row>
    <row r="9" spans="2:16" ht="16.5" x14ac:dyDescent="0.3">
      <c r="D9" s="43" t="s">
        <v>98</v>
      </c>
      <c r="E9" s="43"/>
      <c r="F9" s="96"/>
      <c r="G9" s="96"/>
      <c r="H9" s="96"/>
      <c r="I9" s="43"/>
      <c r="J9" s="43"/>
    </row>
    <row r="10" spans="2:16" ht="16.5" x14ac:dyDescent="0.3">
      <c r="D10" s="43" t="s">
        <v>99</v>
      </c>
      <c r="E10" s="43"/>
      <c r="F10" s="96"/>
      <c r="G10" s="96"/>
      <c r="H10" s="96"/>
      <c r="I10" s="43"/>
      <c r="J10" s="43"/>
    </row>
    <row r="11" spans="2:16" ht="15.75" x14ac:dyDescent="0.2">
      <c r="D11" s="94" t="s">
        <v>100</v>
      </c>
      <c r="E11" s="94"/>
      <c r="F11" s="94"/>
      <c r="G11" s="94"/>
      <c r="H11" s="94"/>
      <c r="I11" s="94"/>
      <c r="J11" s="94"/>
      <c r="K11" s="94"/>
    </row>
    <row r="12" spans="2:16" ht="15.75" customHeight="1" x14ac:dyDescent="0.2">
      <c r="D12" s="94" t="s">
        <v>101</v>
      </c>
      <c r="E12" s="94"/>
      <c r="F12" s="94"/>
      <c r="G12" s="94"/>
      <c r="H12" s="94"/>
      <c r="I12" s="94"/>
      <c r="J12" s="94"/>
      <c r="K12" s="94"/>
    </row>
    <row r="13" spans="2:16" ht="31.5" x14ac:dyDescent="0.2">
      <c r="D13" s="94" t="s">
        <v>102</v>
      </c>
      <c r="E13" s="94"/>
      <c r="F13" s="94"/>
      <c r="G13" s="94"/>
      <c r="H13" s="94"/>
      <c r="I13" s="94"/>
      <c r="J13" s="94"/>
      <c r="K13" s="94"/>
    </row>
    <row r="14" spans="2:16" ht="31.5" x14ac:dyDescent="0.2">
      <c r="D14" s="94" t="s">
        <v>103</v>
      </c>
      <c r="E14" s="94"/>
      <c r="F14" s="94"/>
      <c r="G14" s="94"/>
      <c r="H14" s="94"/>
      <c r="I14" s="94"/>
      <c r="J14" s="94"/>
      <c r="K14" s="94"/>
    </row>
    <row r="15" spans="2:16" ht="15.75" customHeight="1" x14ac:dyDescent="0.2">
      <c r="D15" s="95" t="s">
        <v>104</v>
      </c>
      <c r="E15" s="94"/>
      <c r="F15" s="94"/>
      <c r="G15" s="94"/>
      <c r="H15" s="94"/>
      <c r="I15" s="94"/>
      <c r="J15" s="94"/>
      <c r="K15" s="94"/>
    </row>
    <row r="16" spans="2:16" ht="15.75" x14ac:dyDescent="0.2">
      <c r="D16" s="95"/>
      <c r="E16" s="95"/>
      <c r="F16" s="95"/>
      <c r="G16" s="95"/>
      <c r="H16" s="95"/>
      <c r="I16" s="95"/>
      <c r="J16" s="95"/>
      <c r="K16" s="95"/>
    </row>
  </sheetData>
  <printOptions horizontalCentered="1"/>
  <pageMargins left="0.23622047244094491" right="0.23622047244094491" top="0.74803149606299213" bottom="0.74803149606299213" header="0.31496062992125984" footer="0.31496062992125984"/>
  <pageSetup paperSize="9" firstPageNumber="6" fitToHeight="0" orientation="landscape" r:id="rId1"/>
  <headerFooter>
    <oddHeader>&amp;R&amp;G</oddHeader>
    <oddFooter xml:space="preserve">&amp;C&amp;D&amp;R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CAFBE-1570-4034-9948-FC37D88407A0}">
  <sheetPr>
    <pageSetUpPr fitToPage="1"/>
  </sheetPr>
  <dimension ref="B1:H26"/>
  <sheetViews>
    <sheetView showGridLines="0" showRowColHeaders="0" topLeftCell="A2" zoomScaleNormal="100" workbookViewId="0">
      <selection activeCell="D38" sqref="D38:G38"/>
    </sheetView>
  </sheetViews>
  <sheetFormatPr defaultRowHeight="12.75" x14ac:dyDescent="0.2"/>
  <cols>
    <col min="1" max="1" width="2.140625" customWidth="1"/>
    <col min="4" max="4" width="78.140625" bestFit="1" customWidth="1"/>
  </cols>
  <sheetData>
    <row r="1" spans="2:8" ht="26.25" x14ac:dyDescent="0.2">
      <c r="B1" s="166" t="s">
        <v>70</v>
      </c>
      <c r="C1" s="166"/>
      <c r="D1" s="166"/>
      <c r="E1" s="166"/>
      <c r="F1" s="166"/>
      <c r="G1" s="166"/>
      <c r="H1" s="166"/>
    </row>
    <row r="2" spans="2:8" ht="26.25" x14ac:dyDescent="0.2">
      <c r="B2" s="92"/>
      <c r="C2" s="92"/>
      <c r="D2" s="92"/>
      <c r="E2" s="92"/>
      <c r="F2" s="92"/>
      <c r="G2" s="92"/>
      <c r="H2" s="92"/>
    </row>
    <row r="3" spans="2:8" ht="15.95" customHeight="1" x14ac:dyDescent="0.2">
      <c r="B3" s="92"/>
      <c r="C3" s="41" t="s">
        <v>105</v>
      </c>
      <c r="D3" s="92"/>
      <c r="E3" s="92"/>
      <c r="F3" s="92"/>
      <c r="G3" s="92"/>
      <c r="H3" s="92"/>
    </row>
    <row r="4" spans="2:8" ht="15.75" x14ac:dyDescent="0.2">
      <c r="C4" s="167" t="s">
        <v>106</v>
      </c>
      <c r="D4" s="167"/>
      <c r="E4" s="167"/>
      <c r="F4" s="167"/>
      <c r="G4" s="167"/>
      <c r="H4" s="41"/>
    </row>
    <row r="5" spans="2:8" ht="15.75" x14ac:dyDescent="0.2">
      <c r="C5" s="167" t="s">
        <v>107</v>
      </c>
      <c r="D5" s="167"/>
      <c r="E5" s="167"/>
      <c r="F5" s="167"/>
      <c r="G5" s="167"/>
      <c r="H5" s="41"/>
    </row>
    <row r="6" spans="2:8" ht="15.75" x14ac:dyDescent="0.2">
      <c r="C6" s="41" t="s">
        <v>108</v>
      </c>
      <c r="D6" s="41"/>
      <c r="E6" s="41"/>
      <c r="F6" s="41"/>
      <c r="G6" s="41"/>
      <c r="H6" s="41"/>
    </row>
    <row r="7" spans="2:8" ht="15.75" x14ac:dyDescent="0.2">
      <c r="C7" s="41" t="s">
        <v>109</v>
      </c>
      <c r="D7" s="41"/>
      <c r="E7" s="41"/>
      <c r="F7" s="41"/>
      <c r="G7" s="41"/>
      <c r="H7" s="41"/>
    </row>
    <row r="8" spans="2:8" ht="15.75" x14ac:dyDescent="0.2">
      <c r="C8" s="41" t="s">
        <v>110</v>
      </c>
      <c r="D8" s="41"/>
      <c r="E8" s="41"/>
      <c r="F8" s="41"/>
      <c r="G8" s="62"/>
      <c r="H8" s="41"/>
    </row>
    <row r="9" spans="2:8" ht="15.75" x14ac:dyDescent="0.2">
      <c r="C9" s="41" t="s">
        <v>111</v>
      </c>
      <c r="D9" s="41"/>
      <c r="E9" s="41"/>
      <c r="F9" s="41"/>
      <c r="G9" s="41"/>
      <c r="H9" s="41"/>
    </row>
    <row r="10" spans="2:8" ht="15.75" x14ac:dyDescent="0.2">
      <c r="C10" s="41"/>
      <c r="D10" s="41"/>
      <c r="E10" s="41"/>
      <c r="F10" s="41"/>
      <c r="G10" s="41"/>
      <c r="H10" s="41"/>
    </row>
    <row r="11" spans="2:8" ht="16.5" x14ac:dyDescent="0.3">
      <c r="D11" s="43" t="s">
        <v>112</v>
      </c>
      <c r="E11" s="43"/>
      <c r="F11" s="47"/>
      <c r="G11" s="47"/>
      <c r="H11" s="47"/>
    </row>
    <row r="12" spans="2:8" ht="16.5" x14ac:dyDescent="0.3">
      <c r="D12" s="43" t="s">
        <v>113</v>
      </c>
      <c r="E12" s="43"/>
      <c r="F12" s="47"/>
      <c r="G12" s="47"/>
      <c r="H12" s="47"/>
    </row>
    <row r="13" spans="2:8" ht="16.5" x14ac:dyDescent="0.3">
      <c r="D13" s="43" t="s">
        <v>114</v>
      </c>
      <c r="E13" s="43"/>
      <c r="F13" s="47"/>
      <c r="G13" s="47"/>
      <c r="H13" s="47"/>
    </row>
    <row r="14" spans="2:8" ht="16.5" x14ac:dyDescent="0.3">
      <c r="D14" s="43" t="s">
        <v>115</v>
      </c>
      <c r="E14" s="43"/>
      <c r="F14" s="47"/>
      <c r="G14" s="47"/>
      <c r="H14" s="47"/>
    </row>
    <row r="15" spans="2:8" ht="16.5" x14ac:dyDescent="0.3">
      <c r="D15" s="43" t="s">
        <v>116</v>
      </c>
      <c r="E15" s="43"/>
      <c r="F15" s="47"/>
      <c r="G15" s="47"/>
      <c r="H15" s="47"/>
    </row>
    <row r="16" spans="2:8" ht="16.5" x14ac:dyDescent="0.3">
      <c r="D16" s="43" t="s">
        <v>117</v>
      </c>
      <c r="E16" s="43"/>
      <c r="F16" s="47"/>
      <c r="G16" s="47"/>
      <c r="H16" s="47"/>
    </row>
    <row r="17" spans="4:8" ht="16.5" x14ac:dyDescent="0.3">
      <c r="D17" s="43" t="s">
        <v>118</v>
      </c>
      <c r="E17" s="43"/>
      <c r="F17" s="47"/>
      <c r="G17" s="47"/>
      <c r="H17" s="47"/>
    </row>
    <row r="18" spans="4:8" ht="15.75" x14ac:dyDescent="0.2">
      <c r="D18" s="94" t="s">
        <v>119</v>
      </c>
      <c r="E18" s="94"/>
      <c r="F18" s="94"/>
      <c r="G18" s="94"/>
      <c r="H18" s="94"/>
    </row>
    <row r="19" spans="4:8" ht="15.75" customHeight="1" x14ac:dyDescent="0.2">
      <c r="D19" s="168" t="s">
        <v>120</v>
      </c>
      <c r="E19" s="168"/>
      <c r="F19" s="168"/>
      <c r="G19" s="94"/>
      <c r="H19" s="94"/>
    </row>
    <row r="20" spans="4:8" ht="31.5" x14ac:dyDescent="0.2">
      <c r="D20" s="94" t="s">
        <v>121</v>
      </c>
      <c r="E20" s="94"/>
      <c r="F20" s="94"/>
      <c r="G20" s="94"/>
      <c r="H20" s="94"/>
    </row>
    <row r="21" spans="4:8" ht="31.5" x14ac:dyDescent="0.2">
      <c r="D21" s="94" t="s">
        <v>122</v>
      </c>
      <c r="E21" s="94"/>
      <c r="F21" s="94"/>
      <c r="G21" s="94"/>
      <c r="H21" s="94"/>
    </row>
    <row r="22" spans="4:8" ht="15.75" x14ac:dyDescent="0.2">
      <c r="D22" s="165" t="s">
        <v>123</v>
      </c>
      <c r="E22" s="165"/>
      <c r="F22" s="165"/>
      <c r="G22" s="165"/>
      <c r="H22" s="94"/>
    </row>
    <row r="23" spans="4:8" ht="15.75" x14ac:dyDescent="0.2">
      <c r="D23" s="165" t="s">
        <v>124</v>
      </c>
      <c r="E23" s="165"/>
      <c r="F23" s="165"/>
      <c r="G23" s="165"/>
      <c r="H23" s="94"/>
    </row>
    <row r="24" spans="4:8" ht="15.75" x14ac:dyDescent="0.2">
      <c r="D24" s="95"/>
      <c r="E24" s="95"/>
      <c r="F24" s="95"/>
      <c r="G24" s="95"/>
      <c r="H24" s="95"/>
    </row>
    <row r="25" spans="4:8" ht="47.45" customHeight="1" x14ac:dyDescent="0.2"/>
    <row r="26" spans="4:8" ht="48" customHeight="1" x14ac:dyDescent="0.2"/>
  </sheetData>
  <mergeCells count="6">
    <mergeCell ref="D23:G23"/>
    <mergeCell ref="B1:H1"/>
    <mergeCell ref="C4:G4"/>
    <mergeCell ref="C5:G5"/>
    <mergeCell ref="D19:F19"/>
    <mergeCell ref="D22:G22"/>
  </mergeCells>
  <printOptions horizontalCentered="1"/>
  <pageMargins left="0.23622047244094491" right="0.23622047244094491" top="0.74803149606299213" bottom="0.74803149606299213" header="0.31496062992125984" footer="0.31496062992125984"/>
  <pageSetup paperSize="9" firstPageNumber="6" fitToHeight="0" orientation="landscape" r:id="rId1"/>
  <headerFooter>
    <oddHeader>&amp;R&amp;G</oddHeader>
    <oddFooter xml:space="preserve">&amp;C&amp;D&amp;R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E068-7EA4-4602-A8F2-A9AAF061AD36}">
  <sheetPr>
    <pageSetUpPr fitToPage="1"/>
  </sheetPr>
  <dimension ref="B1:P19"/>
  <sheetViews>
    <sheetView showGridLines="0" showRowColHeaders="0" zoomScaleNormal="100" workbookViewId="0"/>
  </sheetViews>
  <sheetFormatPr defaultRowHeight="12.75" x14ac:dyDescent="0.2"/>
  <cols>
    <col min="1" max="1" width="2.140625" customWidth="1"/>
    <col min="4" max="4" width="78.140625" bestFit="1" customWidth="1"/>
  </cols>
  <sheetData>
    <row r="1" spans="2:16" ht="26.25" x14ac:dyDescent="0.2">
      <c r="B1" s="93" t="s">
        <v>70</v>
      </c>
      <c r="C1" s="93"/>
      <c r="D1" s="93"/>
      <c r="E1" s="93"/>
      <c r="F1" s="93"/>
      <c r="G1" s="93"/>
      <c r="H1" s="93"/>
      <c r="I1" s="93"/>
      <c r="J1" s="93"/>
      <c r="K1" s="93"/>
      <c r="L1" s="93"/>
      <c r="M1" s="93"/>
      <c r="N1" s="93"/>
      <c r="O1" s="93"/>
      <c r="P1" s="93"/>
    </row>
    <row r="2" spans="2:16" ht="26.25" x14ac:dyDescent="0.2">
      <c r="B2" s="92"/>
      <c r="C2" s="92"/>
      <c r="D2" s="92"/>
      <c r="E2" s="92"/>
      <c r="F2" s="92"/>
      <c r="G2" s="92"/>
      <c r="H2" s="92"/>
      <c r="I2" s="92"/>
      <c r="J2" s="92"/>
      <c r="K2" s="92"/>
      <c r="L2" s="92"/>
      <c r="M2" s="92"/>
      <c r="N2" s="92"/>
      <c r="O2" s="92"/>
      <c r="P2" s="92"/>
    </row>
    <row r="3" spans="2:16" ht="15.75" x14ac:dyDescent="0.2">
      <c r="C3" s="41" t="s">
        <v>125</v>
      </c>
      <c r="D3" s="41"/>
      <c r="E3" s="41"/>
      <c r="F3" s="41"/>
      <c r="G3" s="41"/>
      <c r="H3" s="41"/>
      <c r="I3" s="41"/>
    </row>
    <row r="4" spans="2:16" ht="15.75" x14ac:dyDescent="0.2">
      <c r="C4" s="41" t="s">
        <v>126</v>
      </c>
      <c r="D4" s="41"/>
      <c r="E4" s="41"/>
      <c r="F4" s="41"/>
      <c r="G4" s="41"/>
      <c r="H4" s="41"/>
      <c r="I4" s="41"/>
      <c r="J4" s="41"/>
    </row>
    <row r="5" spans="2:16" ht="15.75" x14ac:dyDescent="0.2">
      <c r="C5" s="41"/>
      <c r="D5" s="41"/>
      <c r="E5" s="41"/>
      <c r="F5" s="41"/>
      <c r="G5" s="41"/>
      <c r="H5" s="41"/>
      <c r="I5" s="41"/>
      <c r="J5" s="41"/>
    </row>
    <row r="6" spans="2:16" ht="16.5" x14ac:dyDescent="0.3">
      <c r="D6" s="43" t="s">
        <v>127</v>
      </c>
      <c r="E6" s="41"/>
      <c r="F6" s="47"/>
      <c r="G6" s="47"/>
      <c r="H6" s="47"/>
      <c r="I6" s="43"/>
      <c r="J6" s="43"/>
    </row>
    <row r="7" spans="2:16" ht="16.5" x14ac:dyDescent="0.3">
      <c r="D7" s="43" t="s">
        <v>128</v>
      </c>
      <c r="E7" s="43"/>
      <c r="F7" s="47"/>
      <c r="G7" s="47"/>
      <c r="H7" s="47"/>
      <c r="I7" s="43"/>
      <c r="J7" s="43"/>
    </row>
    <row r="8" spans="2:16" ht="16.5" x14ac:dyDescent="0.3">
      <c r="D8" s="43" t="s">
        <v>129</v>
      </c>
      <c r="E8" s="43"/>
      <c r="F8" s="47"/>
      <c r="G8" s="47"/>
      <c r="H8" s="47"/>
      <c r="I8" s="43"/>
      <c r="J8" s="43"/>
    </row>
    <row r="9" spans="2:16" ht="16.5" x14ac:dyDescent="0.3">
      <c r="D9" s="43" t="s">
        <v>130</v>
      </c>
      <c r="E9" s="43"/>
      <c r="F9" s="47"/>
      <c r="G9" s="47"/>
      <c r="H9" s="47"/>
      <c r="I9" s="43"/>
      <c r="J9" s="43"/>
    </row>
    <row r="10" spans="2:16" ht="16.5" x14ac:dyDescent="0.3">
      <c r="D10" s="43" t="s">
        <v>131</v>
      </c>
      <c r="E10" s="43"/>
      <c r="F10" s="47"/>
      <c r="G10" s="47"/>
      <c r="H10" s="47"/>
      <c r="I10" s="43"/>
      <c r="J10" s="43"/>
    </row>
    <row r="11" spans="2:16" ht="16.5" x14ac:dyDescent="0.3">
      <c r="D11" s="43" t="s">
        <v>132</v>
      </c>
      <c r="E11" s="43"/>
      <c r="F11" s="47"/>
      <c r="G11" s="47"/>
      <c r="H11" s="47"/>
      <c r="I11" s="43"/>
      <c r="J11" s="43"/>
    </row>
    <row r="12" spans="2:16" ht="16.5" x14ac:dyDescent="0.3">
      <c r="D12" s="43" t="s">
        <v>133</v>
      </c>
      <c r="E12" s="43"/>
      <c r="F12" s="47"/>
      <c r="G12" s="47"/>
      <c r="H12" s="47"/>
      <c r="I12" s="43"/>
      <c r="J12" s="43"/>
    </row>
    <row r="13" spans="2:16" ht="15.75" x14ac:dyDescent="0.2">
      <c r="D13" s="94" t="s">
        <v>134</v>
      </c>
      <c r="E13" s="94"/>
      <c r="F13" s="94"/>
      <c r="G13" s="94"/>
      <c r="H13" s="94"/>
      <c r="I13" s="94"/>
      <c r="J13" s="94"/>
      <c r="K13" s="94"/>
    </row>
    <row r="14" spans="2:16" ht="15.75" customHeight="1" x14ac:dyDescent="0.2">
      <c r="D14" s="95" t="s">
        <v>135</v>
      </c>
      <c r="E14" s="95"/>
      <c r="F14" s="95"/>
      <c r="G14" s="94"/>
      <c r="H14" s="94"/>
      <c r="I14" s="94"/>
      <c r="J14" s="94"/>
      <c r="K14" s="94"/>
    </row>
    <row r="15" spans="2:16" ht="15.75" x14ac:dyDescent="0.2">
      <c r="D15" s="94" t="s">
        <v>136</v>
      </c>
      <c r="E15" s="94"/>
      <c r="F15" s="94"/>
      <c r="G15" s="94"/>
      <c r="H15" s="94"/>
      <c r="I15" s="94"/>
      <c r="J15" s="94"/>
      <c r="K15" s="94"/>
    </row>
    <row r="16" spans="2:16" ht="15.75" x14ac:dyDescent="0.2">
      <c r="D16" s="94" t="s">
        <v>137</v>
      </c>
      <c r="E16" s="94"/>
      <c r="F16" s="94"/>
      <c r="G16" s="94"/>
      <c r="H16" s="94"/>
      <c r="I16" s="94"/>
      <c r="J16" s="94"/>
      <c r="K16" s="94"/>
    </row>
    <row r="17" spans="4:11" ht="15.75" x14ac:dyDescent="0.2">
      <c r="D17" s="94" t="s">
        <v>138</v>
      </c>
      <c r="E17" s="94"/>
      <c r="F17" s="94"/>
      <c r="G17" s="94"/>
      <c r="H17" s="94"/>
      <c r="I17" s="94"/>
      <c r="J17" s="94"/>
      <c r="K17" s="94"/>
    </row>
    <row r="18" spans="4:11" ht="15.75" customHeight="1" x14ac:dyDescent="0.2">
      <c r="D18" s="95" t="s">
        <v>139</v>
      </c>
      <c r="E18" s="94"/>
      <c r="F18" s="94"/>
      <c r="G18" s="94"/>
      <c r="H18" s="94"/>
      <c r="I18" s="94"/>
      <c r="J18" s="94"/>
      <c r="K18" s="94"/>
    </row>
    <row r="19" spans="4:11" ht="15.75" x14ac:dyDescent="0.2">
      <c r="D19" s="95"/>
      <c r="E19" s="95"/>
      <c r="F19" s="95"/>
      <c r="G19" s="95"/>
      <c r="H19" s="95"/>
      <c r="I19" s="95"/>
      <c r="J19" s="95"/>
      <c r="K19" s="95"/>
    </row>
  </sheetData>
  <printOptions horizontalCentered="1"/>
  <pageMargins left="0.23622047244094491" right="0.23622047244094491" top="0.74803149606299213" bottom="0.74803149606299213" header="0.31496062992125984" footer="0.31496062992125984"/>
  <pageSetup paperSize="9" firstPageNumber="6" fitToHeight="0" orientation="landscape" r:id="rId1"/>
  <headerFooter>
    <oddHeader>&amp;R&amp;G</oddHeader>
    <oddFooter xml:space="preserve">&amp;C&amp;D&amp;R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0BD0-CDFC-4ED6-963A-66E95AEFD9FD}">
  <sheetPr>
    <pageSetUpPr fitToPage="1"/>
  </sheetPr>
  <dimension ref="B1:P21"/>
  <sheetViews>
    <sheetView showGridLines="0" showRowColHeaders="0" zoomScaleNormal="100" workbookViewId="0"/>
  </sheetViews>
  <sheetFormatPr defaultColWidth="9.140625" defaultRowHeight="12.75" x14ac:dyDescent="0.2"/>
  <cols>
    <col min="1" max="1" width="2.140625" style="75" customWidth="1"/>
    <col min="2" max="3" width="9.140625" style="75"/>
    <col min="4" max="4" width="78.140625" style="75" bestFit="1" customWidth="1"/>
    <col min="5" max="16384" width="9.140625" style="75"/>
  </cols>
  <sheetData>
    <row r="1" spans="2:16" ht="26.25" x14ac:dyDescent="0.2">
      <c r="B1" s="93" t="s">
        <v>70</v>
      </c>
      <c r="C1" s="93"/>
      <c r="D1" s="93"/>
      <c r="E1" s="93"/>
      <c r="F1" s="93"/>
      <c r="G1" s="93"/>
      <c r="H1" s="93"/>
      <c r="I1" s="93"/>
      <c r="J1" s="93"/>
      <c r="K1" s="93"/>
      <c r="L1" s="93"/>
      <c r="M1" s="93"/>
      <c r="N1" s="93"/>
      <c r="O1" s="93"/>
      <c r="P1" s="93"/>
    </row>
    <row r="2" spans="2:16" ht="26.25" x14ac:dyDescent="0.2">
      <c r="B2" s="92"/>
      <c r="C2" s="92"/>
      <c r="D2" s="92"/>
      <c r="E2" s="92"/>
      <c r="F2" s="92"/>
      <c r="G2" s="92"/>
      <c r="H2" s="92"/>
      <c r="I2" s="92"/>
      <c r="J2" s="92"/>
      <c r="K2" s="92"/>
      <c r="L2" s="92"/>
      <c r="M2" s="92"/>
      <c r="N2" s="92"/>
      <c r="O2" s="92"/>
      <c r="P2" s="92"/>
    </row>
    <row r="3" spans="2:16" ht="15.75" x14ac:dyDescent="0.2">
      <c r="C3" s="41" t="s">
        <v>140</v>
      </c>
      <c r="D3" s="41"/>
      <c r="E3" s="41"/>
      <c r="F3" s="41"/>
      <c r="G3" s="41"/>
      <c r="H3" s="41"/>
      <c r="I3" s="41"/>
    </row>
    <row r="4" spans="2:16" ht="15.75" x14ac:dyDescent="0.2">
      <c r="C4" s="41" t="s">
        <v>141</v>
      </c>
      <c r="D4" s="41"/>
      <c r="E4" s="41"/>
      <c r="F4" s="41"/>
      <c r="G4" s="41"/>
      <c r="H4" s="41"/>
      <c r="I4" s="41"/>
    </row>
    <row r="5" spans="2:16" ht="15.75" x14ac:dyDescent="0.2">
      <c r="C5" s="41" t="s">
        <v>142</v>
      </c>
      <c r="D5" s="41"/>
      <c r="E5" s="41"/>
      <c r="F5" s="41"/>
      <c r="G5" s="41"/>
      <c r="H5" s="41"/>
      <c r="I5" s="41"/>
      <c r="J5" s="41"/>
    </row>
    <row r="6" spans="2:16" ht="15.75" x14ac:dyDescent="0.2">
      <c r="C6" s="41" t="s">
        <v>143</v>
      </c>
      <c r="D6" s="41"/>
      <c r="E6" s="41"/>
      <c r="F6" s="41"/>
      <c r="G6" s="41"/>
      <c r="H6" s="41"/>
      <c r="I6" s="41"/>
      <c r="J6" s="41"/>
    </row>
    <row r="7" spans="2:16" ht="15.75" x14ac:dyDescent="0.2">
      <c r="C7" s="41"/>
      <c r="D7" s="41"/>
      <c r="E7" s="41"/>
      <c r="F7" s="41"/>
      <c r="G7" s="41"/>
      <c r="H7" s="41"/>
      <c r="I7" s="41"/>
      <c r="J7" s="41"/>
    </row>
    <row r="8" spans="2:16" ht="16.5" x14ac:dyDescent="0.3">
      <c r="D8" s="43" t="s">
        <v>144</v>
      </c>
      <c r="E8" s="41"/>
      <c r="F8" s="96"/>
      <c r="G8" s="96"/>
      <c r="H8" s="96"/>
      <c r="I8" s="43"/>
      <c r="J8" s="43"/>
    </row>
    <row r="9" spans="2:16" ht="16.5" x14ac:dyDescent="0.3">
      <c r="D9" s="43" t="s">
        <v>145</v>
      </c>
      <c r="E9" s="43"/>
      <c r="F9" s="96"/>
      <c r="G9" s="96"/>
      <c r="H9" s="96"/>
      <c r="I9" s="43"/>
      <c r="J9" s="43"/>
    </row>
    <row r="10" spans="2:16" ht="16.5" x14ac:dyDescent="0.3">
      <c r="D10" s="43" t="s">
        <v>146</v>
      </c>
      <c r="E10" s="43"/>
      <c r="F10" s="96"/>
      <c r="G10" s="96"/>
      <c r="H10" s="96"/>
      <c r="I10" s="43"/>
      <c r="J10" s="43"/>
    </row>
    <row r="11" spans="2:16" ht="16.5" x14ac:dyDescent="0.3">
      <c r="D11" s="43" t="s">
        <v>147</v>
      </c>
      <c r="E11" s="43"/>
      <c r="F11" s="96"/>
      <c r="G11" s="96"/>
      <c r="H11" s="96"/>
      <c r="I11" s="43"/>
      <c r="J11" s="43"/>
    </row>
    <row r="12" spans="2:16" ht="16.5" x14ac:dyDescent="0.3">
      <c r="D12" s="43" t="s">
        <v>148</v>
      </c>
      <c r="E12" s="43"/>
      <c r="F12" s="96"/>
      <c r="G12" s="96"/>
      <c r="H12" s="96"/>
      <c r="I12" s="43"/>
      <c r="J12" s="43"/>
    </row>
    <row r="13" spans="2:16" ht="16.5" x14ac:dyDescent="0.3">
      <c r="D13" s="43" t="s">
        <v>149</v>
      </c>
      <c r="E13" s="43"/>
      <c r="F13" s="96"/>
      <c r="G13" s="96"/>
      <c r="H13" s="96"/>
      <c r="I13" s="43"/>
      <c r="J13" s="43"/>
    </row>
    <row r="14" spans="2:16" ht="16.5" x14ac:dyDescent="0.3">
      <c r="D14" s="43" t="s">
        <v>150</v>
      </c>
      <c r="E14" s="43"/>
      <c r="F14" s="96"/>
      <c r="G14" s="96"/>
      <c r="H14" s="96"/>
      <c r="I14" s="43"/>
      <c r="J14" s="43"/>
    </row>
    <row r="15" spans="2:16" ht="15.75" x14ac:dyDescent="0.2">
      <c r="D15" s="94" t="s">
        <v>151</v>
      </c>
      <c r="E15" s="94"/>
      <c r="F15" s="94"/>
      <c r="G15" s="94"/>
      <c r="H15" s="94"/>
      <c r="I15" s="94"/>
      <c r="J15" s="94"/>
      <c r="K15" s="94"/>
    </row>
    <row r="16" spans="2:16" ht="15.75" customHeight="1" x14ac:dyDescent="0.2">
      <c r="D16" s="94" t="s">
        <v>152</v>
      </c>
      <c r="E16" s="94"/>
      <c r="F16" s="94"/>
      <c r="G16" s="94"/>
      <c r="H16" s="94"/>
      <c r="I16" s="94"/>
      <c r="J16" s="94"/>
      <c r="K16" s="94"/>
    </row>
    <row r="17" spans="4:11" ht="31.5" x14ac:dyDescent="0.2">
      <c r="D17" s="94" t="s">
        <v>153</v>
      </c>
      <c r="E17" s="94"/>
      <c r="F17" s="94"/>
      <c r="G17" s="94"/>
      <c r="H17" s="94"/>
      <c r="I17" s="94"/>
      <c r="J17" s="94"/>
      <c r="K17" s="94"/>
    </row>
    <row r="18" spans="4:11" ht="31.5" x14ac:dyDescent="0.2">
      <c r="D18" s="94" t="s">
        <v>154</v>
      </c>
      <c r="E18" s="94"/>
      <c r="F18" s="94"/>
      <c r="G18" s="94"/>
      <c r="H18" s="94"/>
      <c r="I18" s="94"/>
      <c r="J18" s="94"/>
      <c r="K18" s="94"/>
    </row>
    <row r="19" spans="4:11" ht="15.75" x14ac:dyDescent="0.2">
      <c r="D19" s="94" t="s">
        <v>155</v>
      </c>
      <c r="E19" s="94"/>
      <c r="F19" s="94"/>
      <c r="G19" s="94"/>
      <c r="H19" s="94"/>
      <c r="I19" s="94"/>
      <c r="J19" s="94"/>
      <c r="K19" s="94"/>
    </row>
    <row r="20" spans="4:11" ht="15.75" customHeight="1" x14ac:dyDescent="0.2">
      <c r="D20" s="95" t="s">
        <v>156</v>
      </c>
      <c r="E20" s="94"/>
      <c r="F20" s="94"/>
      <c r="G20" s="94"/>
      <c r="H20" s="94"/>
      <c r="I20" s="94"/>
      <c r="J20" s="94"/>
      <c r="K20" s="94"/>
    </row>
    <row r="21" spans="4:11" ht="15.75" x14ac:dyDescent="0.2">
      <c r="D21" s="95"/>
      <c r="E21" s="95"/>
      <c r="F21" s="95"/>
      <c r="G21" s="95"/>
      <c r="H21" s="95"/>
      <c r="I21" s="95"/>
      <c r="J21" s="95"/>
      <c r="K21" s="95"/>
    </row>
  </sheetData>
  <printOptions horizontalCentered="1"/>
  <pageMargins left="0.23622047244094491" right="0.23622047244094491" top="0.74803149606299213" bottom="0.74803149606299213" header="0.31496062992125984" footer="0.31496062992125984"/>
  <pageSetup paperSize="9" firstPageNumber="6" fitToHeight="0" orientation="landscape" r:id="rId1"/>
  <headerFooter>
    <oddHeader>&amp;R&amp;G</oddHeader>
    <oddFooter xml:space="preserve">&amp;C&amp;D&amp;R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8404-1DF2-414E-BA35-FCE8B77EC6B0}">
  <sheetPr>
    <pageSetUpPr fitToPage="1"/>
  </sheetPr>
  <dimension ref="B1:P19"/>
  <sheetViews>
    <sheetView showGridLines="0" showRowColHeaders="0" zoomScaleNormal="100" workbookViewId="0"/>
  </sheetViews>
  <sheetFormatPr defaultRowHeight="12.75" x14ac:dyDescent="0.2"/>
  <cols>
    <col min="1" max="1" width="2.140625" customWidth="1"/>
    <col min="4" max="4" width="78.140625" bestFit="1" customWidth="1"/>
  </cols>
  <sheetData>
    <row r="1" spans="2:16" ht="26.25" x14ac:dyDescent="0.2">
      <c r="B1" s="93" t="s">
        <v>70</v>
      </c>
      <c r="C1" s="93"/>
      <c r="D1" s="93"/>
      <c r="E1" s="93"/>
      <c r="F1" s="93"/>
      <c r="G1" s="93"/>
      <c r="H1" s="93"/>
      <c r="I1" s="93"/>
      <c r="J1" s="93"/>
      <c r="K1" s="93"/>
      <c r="L1" s="93"/>
      <c r="M1" s="93"/>
      <c r="N1" s="93"/>
      <c r="O1" s="93"/>
      <c r="P1" s="93"/>
    </row>
    <row r="2" spans="2:16" ht="26.25" x14ac:dyDescent="0.2">
      <c r="B2" s="92"/>
      <c r="C2" s="92"/>
      <c r="D2" s="92"/>
      <c r="E2" s="92"/>
      <c r="F2" s="92"/>
      <c r="G2" s="92"/>
      <c r="H2" s="92"/>
      <c r="I2" s="92"/>
      <c r="J2" s="92"/>
      <c r="K2" s="92"/>
      <c r="L2" s="92"/>
      <c r="M2" s="92"/>
      <c r="N2" s="92"/>
      <c r="O2" s="92"/>
      <c r="P2" s="92"/>
    </row>
    <row r="3" spans="2:16" ht="15.75" x14ac:dyDescent="0.2">
      <c r="C3" s="41" t="s">
        <v>157</v>
      </c>
      <c r="D3" s="41"/>
      <c r="E3" s="41"/>
      <c r="F3" s="41"/>
      <c r="G3" s="41"/>
      <c r="H3" s="41"/>
      <c r="I3" s="41"/>
    </row>
    <row r="4" spans="2:16" ht="15.75" x14ac:dyDescent="0.2">
      <c r="C4" s="41" t="s">
        <v>158</v>
      </c>
      <c r="D4" s="41"/>
      <c r="E4" s="41"/>
      <c r="F4" s="41"/>
      <c r="G4" s="41"/>
      <c r="H4" s="41"/>
      <c r="I4" s="41"/>
    </row>
    <row r="5" spans="2:16" ht="15.75" x14ac:dyDescent="0.2">
      <c r="C5" s="41" t="s">
        <v>159</v>
      </c>
      <c r="D5" s="41"/>
      <c r="E5" s="41"/>
      <c r="F5" s="41"/>
      <c r="G5" s="41"/>
      <c r="H5" s="41"/>
      <c r="I5" s="41"/>
      <c r="J5" s="41"/>
    </row>
    <row r="6" spans="2:16" ht="15.75" x14ac:dyDescent="0.2">
      <c r="C6" s="41"/>
      <c r="D6" s="41"/>
      <c r="E6" s="41"/>
      <c r="F6" s="41"/>
      <c r="G6" s="41"/>
      <c r="H6" s="41"/>
      <c r="I6" s="41"/>
      <c r="J6" s="41"/>
    </row>
    <row r="7" spans="2:16" ht="16.5" x14ac:dyDescent="0.3">
      <c r="D7" s="43" t="s">
        <v>160</v>
      </c>
      <c r="E7" s="43"/>
      <c r="F7" s="47"/>
      <c r="G7" s="47"/>
      <c r="H7" s="47"/>
      <c r="I7" s="43"/>
      <c r="J7" s="43"/>
    </row>
    <row r="8" spans="2:16" ht="16.5" x14ac:dyDescent="0.3">
      <c r="D8" s="43" t="s">
        <v>161</v>
      </c>
      <c r="E8" s="43"/>
      <c r="F8" s="47"/>
      <c r="G8" s="47"/>
      <c r="H8" s="47"/>
      <c r="I8" s="43"/>
      <c r="J8" s="43"/>
    </row>
    <row r="9" spans="2:16" ht="16.5" x14ac:dyDescent="0.3">
      <c r="D9" s="43" t="s">
        <v>162</v>
      </c>
      <c r="E9" s="43"/>
      <c r="F9" s="47"/>
      <c r="G9" s="47"/>
      <c r="H9" s="47"/>
      <c r="I9" s="43"/>
      <c r="J9" s="43"/>
    </row>
    <row r="10" spans="2:16" ht="16.5" x14ac:dyDescent="0.3">
      <c r="D10" s="43" t="s">
        <v>163</v>
      </c>
      <c r="E10" s="43"/>
      <c r="F10" s="47"/>
      <c r="G10" s="47"/>
      <c r="H10" s="47"/>
      <c r="I10" s="43"/>
      <c r="J10" s="43"/>
    </row>
    <row r="11" spans="2:16" ht="16.5" x14ac:dyDescent="0.3">
      <c r="D11" s="94" t="s">
        <v>164</v>
      </c>
      <c r="E11" s="43"/>
      <c r="F11" s="47"/>
      <c r="G11" s="47"/>
      <c r="H11" s="47"/>
      <c r="I11" s="43"/>
      <c r="J11" s="43"/>
    </row>
    <row r="12" spans="2:16" ht="16.5" x14ac:dyDescent="0.3">
      <c r="D12" s="43" t="s">
        <v>165</v>
      </c>
      <c r="E12" s="43"/>
      <c r="F12" s="47"/>
      <c r="G12" s="47"/>
      <c r="H12" s="47"/>
      <c r="I12" s="43"/>
      <c r="J12" s="43"/>
    </row>
    <row r="13" spans="2:16" ht="15.75" customHeight="1" x14ac:dyDescent="0.2">
      <c r="D13" s="94" t="s">
        <v>166</v>
      </c>
      <c r="E13" s="94"/>
      <c r="F13" s="94"/>
      <c r="G13" s="94"/>
      <c r="H13" s="94"/>
      <c r="I13" s="94"/>
      <c r="J13" s="94"/>
      <c r="K13" s="94"/>
    </row>
    <row r="14" spans="2:16" ht="31.5" x14ac:dyDescent="0.2">
      <c r="D14" s="94" t="s">
        <v>167</v>
      </c>
      <c r="E14" s="94"/>
      <c r="F14" s="94"/>
      <c r="G14" s="94"/>
      <c r="H14" s="94"/>
      <c r="I14" s="94"/>
      <c r="J14" s="94"/>
      <c r="K14" s="94"/>
    </row>
    <row r="15" spans="2:16" ht="15.75" x14ac:dyDescent="0.2">
      <c r="D15" s="95" t="s">
        <v>168</v>
      </c>
      <c r="E15" s="94"/>
      <c r="F15" s="94"/>
      <c r="G15" s="94"/>
      <c r="H15" s="94"/>
      <c r="I15" s="94"/>
      <c r="J15" s="94"/>
      <c r="K15" s="94"/>
    </row>
    <row r="16" spans="2:16" ht="15.75" x14ac:dyDescent="0.2">
      <c r="D16" s="95"/>
      <c r="E16" s="94"/>
      <c r="F16" s="94"/>
      <c r="G16" s="94"/>
      <c r="H16" s="94"/>
      <c r="I16" s="94"/>
      <c r="J16" s="94"/>
      <c r="K16" s="94"/>
    </row>
    <row r="17" spans="4:11" ht="15.75" x14ac:dyDescent="0.2">
      <c r="D17" s="94"/>
      <c r="E17" s="94"/>
      <c r="F17" s="94"/>
      <c r="G17" s="94"/>
      <c r="H17" s="94"/>
      <c r="I17" s="94"/>
      <c r="J17" s="94"/>
      <c r="K17" s="94"/>
    </row>
    <row r="18" spans="4:11" ht="15.75" customHeight="1" x14ac:dyDescent="0.2">
      <c r="D18" s="94"/>
      <c r="E18" s="94"/>
      <c r="F18" s="94"/>
      <c r="G18" s="94"/>
      <c r="H18" s="94"/>
      <c r="I18" s="94"/>
      <c r="J18" s="94"/>
      <c r="K18" s="94"/>
    </row>
    <row r="19" spans="4:11" ht="15.75" x14ac:dyDescent="0.2">
      <c r="D19" s="95"/>
      <c r="E19" s="95"/>
      <c r="F19" s="95"/>
      <c r="G19" s="95"/>
      <c r="H19" s="95"/>
      <c r="I19" s="95"/>
      <c r="J19" s="95"/>
      <c r="K19" s="95"/>
    </row>
  </sheetData>
  <printOptions horizontalCentered="1"/>
  <pageMargins left="0.23622047244094491" right="0.23622047244094491" top="0.74803149606299213" bottom="0.74803149606299213" header="0.31496062992125984" footer="0.31496062992125984"/>
  <pageSetup paperSize="9" firstPageNumber="6" fitToHeight="0" orientation="landscape" r:id="rId1"/>
  <headerFooter>
    <oddHeader>&amp;R&amp;G</oddHeader>
    <oddFooter xml:space="preserve">&amp;C&amp;D&amp;R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48A67-CAC0-4B88-B7E5-89419E7EC8BE}">
  <sheetPr>
    <pageSetUpPr fitToPage="1"/>
  </sheetPr>
  <dimension ref="B1:P19"/>
  <sheetViews>
    <sheetView showGridLines="0" showRowColHeaders="0" zoomScaleNormal="100" workbookViewId="0"/>
  </sheetViews>
  <sheetFormatPr defaultRowHeight="12.75" x14ac:dyDescent="0.2"/>
  <cols>
    <col min="1" max="1" width="2.140625" customWidth="1"/>
    <col min="4" max="4" width="78.140625" bestFit="1" customWidth="1"/>
  </cols>
  <sheetData>
    <row r="1" spans="2:16" ht="26.25" x14ac:dyDescent="0.2">
      <c r="B1" s="93" t="s">
        <v>70</v>
      </c>
      <c r="C1" s="93"/>
      <c r="D1" s="93"/>
      <c r="E1" s="93"/>
      <c r="F1" s="93"/>
      <c r="G1" s="93"/>
      <c r="H1" s="93"/>
      <c r="I1" s="93"/>
      <c r="J1" s="93"/>
      <c r="K1" s="93"/>
      <c r="L1" s="93"/>
      <c r="M1" s="93"/>
      <c r="N1" s="93"/>
      <c r="O1" s="93"/>
      <c r="P1" s="93"/>
    </row>
    <row r="2" spans="2:16" ht="26.25" x14ac:dyDescent="0.2">
      <c r="B2" s="92"/>
      <c r="C2" s="92"/>
      <c r="D2" s="92"/>
      <c r="E2" s="92"/>
      <c r="F2" s="92"/>
      <c r="G2" s="92"/>
      <c r="H2" s="92"/>
      <c r="I2" s="92"/>
      <c r="J2" s="92"/>
      <c r="K2" s="92"/>
      <c r="L2" s="92"/>
      <c r="M2" s="92"/>
      <c r="N2" s="92"/>
      <c r="O2" s="92"/>
      <c r="P2" s="92"/>
    </row>
    <row r="3" spans="2:16" ht="15.75" x14ac:dyDescent="0.2">
      <c r="C3" s="41" t="s">
        <v>169</v>
      </c>
      <c r="D3" s="41"/>
      <c r="E3" s="41"/>
      <c r="F3" s="41"/>
      <c r="G3" s="41"/>
      <c r="H3" s="41"/>
      <c r="I3" s="41"/>
    </row>
    <row r="4" spans="2:16" ht="15.75" x14ac:dyDescent="0.2">
      <c r="C4" s="41" t="s">
        <v>170</v>
      </c>
      <c r="D4" s="41"/>
      <c r="E4" s="41"/>
      <c r="F4" s="41"/>
      <c r="G4" s="41"/>
      <c r="H4" s="41"/>
      <c r="I4" s="41"/>
      <c r="J4" s="41"/>
    </row>
    <row r="5" spans="2:16" ht="15.75" x14ac:dyDescent="0.2">
      <c r="C5" s="41"/>
      <c r="D5" s="41"/>
      <c r="E5" s="41"/>
      <c r="F5" s="41"/>
      <c r="G5" s="41"/>
      <c r="H5" s="41"/>
      <c r="I5" s="41"/>
      <c r="J5" s="41"/>
    </row>
    <row r="6" spans="2:16" ht="16.5" x14ac:dyDescent="0.3">
      <c r="D6" s="94" t="s">
        <v>171</v>
      </c>
      <c r="E6" s="41"/>
      <c r="F6" s="47"/>
      <c r="G6" s="47"/>
      <c r="H6" s="47"/>
      <c r="I6" s="43"/>
      <c r="J6" s="43"/>
    </row>
    <row r="7" spans="2:16" ht="16.5" x14ac:dyDescent="0.3">
      <c r="D7" s="43" t="s">
        <v>172</v>
      </c>
      <c r="E7" s="43"/>
      <c r="F7" s="47"/>
      <c r="G7" s="47"/>
      <c r="H7" s="47"/>
      <c r="I7" s="43"/>
      <c r="J7" s="43"/>
    </row>
    <row r="8" spans="2:16" ht="16.5" x14ac:dyDescent="0.3">
      <c r="D8" s="94" t="s">
        <v>173</v>
      </c>
      <c r="E8" s="43"/>
      <c r="F8" s="47"/>
      <c r="G8" s="47"/>
      <c r="H8" s="47"/>
      <c r="I8" s="43"/>
      <c r="J8" s="43"/>
    </row>
    <row r="9" spans="2:16" ht="16.5" x14ac:dyDescent="0.3">
      <c r="D9" s="43" t="s">
        <v>174</v>
      </c>
      <c r="E9" s="43"/>
      <c r="F9" s="47"/>
      <c r="G9" s="47"/>
      <c r="H9" s="47"/>
      <c r="I9" s="43"/>
      <c r="J9" s="43"/>
    </row>
    <row r="10" spans="2:16" ht="16.5" x14ac:dyDescent="0.3">
      <c r="D10" s="43" t="s">
        <v>175</v>
      </c>
      <c r="E10" s="43"/>
      <c r="F10" s="47"/>
      <c r="G10" s="47"/>
      <c r="H10" s="47"/>
      <c r="I10" s="43"/>
      <c r="J10" s="43"/>
    </row>
    <row r="11" spans="2:16" ht="16.5" x14ac:dyDescent="0.3">
      <c r="D11" s="94" t="s">
        <v>176</v>
      </c>
      <c r="E11" s="43"/>
      <c r="F11" s="47"/>
      <c r="G11" s="47"/>
      <c r="H11" s="47"/>
      <c r="I11" s="43"/>
      <c r="J11" s="43"/>
    </row>
    <row r="12" spans="2:16" ht="16.5" x14ac:dyDescent="0.3">
      <c r="D12" s="43"/>
      <c r="E12" s="43"/>
      <c r="F12" s="47"/>
      <c r="G12" s="47"/>
      <c r="H12" s="47"/>
      <c r="I12" s="43"/>
      <c r="J12" s="43"/>
    </row>
    <row r="13" spans="2:16" ht="15.75" x14ac:dyDescent="0.2">
      <c r="D13" s="43"/>
      <c r="E13" s="94"/>
      <c r="F13" s="94"/>
      <c r="G13" s="94"/>
      <c r="H13" s="94"/>
      <c r="I13" s="94"/>
      <c r="J13" s="94"/>
      <c r="K13" s="94"/>
    </row>
    <row r="14" spans="2:16" ht="15.75" customHeight="1" x14ac:dyDescent="0.2">
      <c r="D14" s="43"/>
      <c r="E14" s="94"/>
      <c r="F14" s="94"/>
      <c r="G14" s="94"/>
      <c r="H14" s="94"/>
      <c r="I14" s="94"/>
      <c r="J14" s="94"/>
      <c r="K14" s="94"/>
    </row>
    <row r="15" spans="2:16" ht="15.75" x14ac:dyDescent="0.2">
      <c r="D15" s="43"/>
      <c r="E15" s="94"/>
      <c r="F15" s="94"/>
      <c r="G15" s="94"/>
      <c r="H15" s="94"/>
      <c r="I15" s="94"/>
      <c r="J15" s="94"/>
      <c r="K15" s="94"/>
    </row>
    <row r="16" spans="2:16" ht="15.75" x14ac:dyDescent="0.2">
      <c r="D16" s="94"/>
      <c r="E16" s="94"/>
      <c r="F16" s="94"/>
      <c r="G16" s="94"/>
      <c r="H16" s="94"/>
      <c r="I16" s="94"/>
      <c r="J16" s="94"/>
      <c r="K16" s="94"/>
    </row>
    <row r="17" spans="4:11" ht="15.75" x14ac:dyDescent="0.2">
      <c r="D17" s="94"/>
      <c r="E17" s="94"/>
      <c r="F17" s="94"/>
      <c r="G17" s="94"/>
      <c r="H17" s="94"/>
      <c r="I17" s="94"/>
      <c r="J17" s="94"/>
      <c r="K17" s="94"/>
    </row>
    <row r="18" spans="4:11" ht="15.75" customHeight="1" x14ac:dyDescent="0.2">
      <c r="D18" s="94"/>
      <c r="E18" s="94"/>
      <c r="F18" s="94"/>
      <c r="G18" s="94"/>
      <c r="H18" s="94"/>
      <c r="I18" s="94"/>
      <c r="J18" s="94"/>
      <c r="K18" s="94"/>
    </row>
    <row r="19" spans="4:11" ht="15.75" x14ac:dyDescent="0.2">
      <c r="D19" s="95"/>
      <c r="E19" s="95"/>
      <c r="F19" s="95"/>
      <c r="G19" s="95"/>
      <c r="H19" s="95"/>
      <c r="I19" s="95"/>
      <c r="J19" s="95"/>
      <c r="K19" s="95"/>
    </row>
  </sheetData>
  <printOptions horizontalCentered="1"/>
  <pageMargins left="0.23622047244094491" right="0.23622047244094491" top="0.74803149606299213" bottom="0.74803149606299213" header="0.31496062992125984" footer="0.31496062992125984"/>
  <pageSetup paperSize="9" firstPageNumber="6" fitToHeight="0" orientation="landscape" r:id="rId1"/>
  <headerFooter>
    <oddHeader>&amp;R&amp;G</oddHeader>
    <oddFooter xml:space="preserve">&amp;C&amp;D&amp;R
</oddFoot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DCCC-7328-402A-9F75-C20CA6363465}">
  <sheetPr>
    <pageSetUpPr fitToPage="1"/>
  </sheetPr>
  <dimension ref="B1:Q31"/>
  <sheetViews>
    <sheetView showGridLines="0" showRowColHeaders="0" zoomScaleNormal="100" workbookViewId="0">
      <pane xSplit="2" ySplit="3" topLeftCell="C4" activePane="bottomRight" state="frozen"/>
      <selection pane="topRight"/>
      <selection pane="bottomLeft"/>
      <selection pane="bottomRight"/>
    </sheetView>
  </sheetViews>
  <sheetFormatPr defaultRowHeight="12.75" x14ac:dyDescent="0.2"/>
  <cols>
    <col min="1" max="1" width="1.85546875" customWidth="1"/>
    <col min="2" max="2" width="16.140625" style="1" customWidth="1"/>
    <col min="3" max="3" width="13" customWidth="1"/>
    <col min="4" max="5" width="9" style="5"/>
    <col min="6" max="6" width="10.5703125" style="5" customWidth="1"/>
    <col min="7" max="7" width="76.28515625" customWidth="1"/>
    <col min="8" max="8" width="12.42578125" customWidth="1"/>
    <col min="9" max="10" width="9" style="5"/>
    <col min="11" max="11" width="10.5703125" style="5" customWidth="1"/>
    <col min="14" max="17" width="9.140625" hidden="1" customWidth="1"/>
  </cols>
  <sheetData>
    <row r="1" spans="2:17" ht="66" customHeight="1" x14ac:dyDescent="0.2">
      <c r="B1" s="169" t="s">
        <v>177</v>
      </c>
      <c r="C1" s="169"/>
      <c r="D1" s="169"/>
      <c r="E1" s="169"/>
      <c r="F1" s="169"/>
      <c r="G1" s="169"/>
      <c r="H1" s="169"/>
      <c r="I1" s="169"/>
      <c r="J1" s="169"/>
      <c r="K1" s="169"/>
    </row>
    <row r="2" spans="2:17" s="4" customFormat="1" ht="75.75" customHeight="1" x14ac:dyDescent="0.2">
      <c r="B2" s="16" t="s">
        <v>178</v>
      </c>
      <c r="C2" s="16" t="s">
        <v>179</v>
      </c>
      <c r="D2" s="17" t="s">
        <v>180</v>
      </c>
      <c r="E2" s="17" t="s">
        <v>181</v>
      </c>
      <c r="F2" s="17" t="s">
        <v>182</v>
      </c>
      <c r="G2" s="16" t="s">
        <v>183</v>
      </c>
      <c r="H2" s="17" t="s">
        <v>184</v>
      </c>
      <c r="I2" s="17" t="s">
        <v>180</v>
      </c>
      <c r="J2" s="17" t="s">
        <v>181</v>
      </c>
      <c r="K2" s="17" t="s">
        <v>182</v>
      </c>
    </row>
    <row r="3" spans="2:17" ht="82.5" customHeight="1" x14ac:dyDescent="0.2">
      <c r="B3" s="170"/>
      <c r="C3" s="170"/>
      <c r="D3" s="171" t="s">
        <v>185</v>
      </c>
      <c r="E3" s="171"/>
      <c r="F3" s="171"/>
      <c r="G3" s="171"/>
      <c r="H3" s="171"/>
      <c r="I3" s="171" t="s">
        <v>186</v>
      </c>
      <c r="J3" s="171"/>
      <c r="K3" s="171"/>
    </row>
    <row r="4" spans="2:17" s="2" customFormat="1" ht="123.4" customHeight="1" x14ac:dyDescent="0.2">
      <c r="B4" s="70" t="s">
        <v>177</v>
      </c>
      <c r="C4" s="71" t="s">
        <v>187</v>
      </c>
      <c r="D4" s="69">
        <v>3</v>
      </c>
      <c r="E4" s="69">
        <v>4</v>
      </c>
      <c r="F4" s="14" t="str">
        <f t="shared" ref="F4:F20" si="0">HLOOKUP(E4,Rankings,D4+1,FALSE)</f>
        <v>H7</v>
      </c>
      <c r="G4" s="83" t="s">
        <v>188</v>
      </c>
      <c r="H4" s="104" t="s">
        <v>189</v>
      </c>
      <c r="I4" s="69">
        <v>1</v>
      </c>
      <c r="J4" s="69">
        <v>4</v>
      </c>
      <c r="K4" s="14" t="str">
        <f t="shared" ref="K4:K20" si="1">HLOOKUP(J4,Rankings,I4+1,FALSE)</f>
        <v>M5</v>
      </c>
      <c r="N4" s="15">
        <f>IFERROR((IF(LEFT(K4,1) = "L",1,0)),0)</f>
        <v>0</v>
      </c>
      <c r="O4" s="15">
        <f>IFERROR((IF(LEFT(K4,1) = "M",1,0)),0)</f>
        <v>1</v>
      </c>
      <c r="P4" s="15">
        <f>IFERROR((IF(LEFT(K4,1) = "H",1,0)),0)</f>
        <v>0</v>
      </c>
      <c r="Q4" s="15">
        <f>IFERROR((IF(LEFT(K4,1) = "E",1,0)),0)</f>
        <v>0</v>
      </c>
    </row>
    <row r="5" spans="2:17" s="2" customFormat="1" ht="86.65" customHeight="1" x14ac:dyDescent="0.2">
      <c r="B5" s="70" t="s">
        <v>177</v>
      </c>
      <c r="C5" s="71" t="s">
        <v>190</v>
      </c>
      <c r="D5" s="69">
        <v>3</v>
      </c>
      <c r="E5" s="69">
        <v>4</v>
      </c>
      <c r="F5" s="14" t="str">
        <f t="shared" ref="F5:F11" si="2">HLOOKUP(E5,Rankings,D5+1,FALSE)</f>
        <v>H7</v>
      </c>
      <c r="G5" s="83" t="s">
        <v>191</v>
      </c>
      <c r="H5" s="104" t="s">
        <v>189</v>
      </c>
      <c r="I5" s="69">
        <v>1</v>
      </c>
      <c r="J5" s="69">
        <v>4</v>
      </c>
      <c r="K5" s="14" t="str">
        <f t="shared" ref="K5:K11" si="3">HLOOKUP(J5,Rankings,I5+1,FALSE)</f>
        <v>M5</v>
      </c>
      <c r="N5" s="15">
        <f>IFERROR((IF(LEFT(K5,1) = "L",1,0)),0)</f>
        <v>0</v>
      </c>
      <c r="O5" s="15">
        <f>IFERROR((IF(LEFT(K5,1) = "M",1,0)),0)</f>
        <v>1</v>
      </c>
      <c r="P5" s="15">
        <f>IFERROR((IF(LEFT(K5,1) = "H",1,0)),0)</f>
        <v>0</v>
      </c>
      <c r="Q5" s="15">
        <f>IFERROR((IF(LEFT(K5,1) = "E",1,0)),0)</f>
        <v>0</v>
      </c>
    </row>
    <row r="6" spans="2:17" s="2" customFormat="1" ht="38.25" x14ac:dyDescent="0.2">
      <c r="B6" s="70" t="s">
        <v>177</v>
      </c>
      <c r="C6" s="71" t="s">
        <v>192</v>
      </c>
      <c r="D6" s="69">
        <v>3</v>
      </c>
      <c r="E6" s="69">
        <v>5</v>
      </c>
      <c r="F6" s="14" t="str">
        <f t="shared" si="2"/>
        <v>H8</v>
      </c>
      <c r="G6" s="83" t="s">
        <v>193</v>
      </c>
      <c r="H6" s="104" t="s">
        <v>189</v>
      </c>
      <c r="I6" s="69">
        <v>1</v>
      </c>
      <c r="J6" s="69">
        <v>5</v>
      </c>
      <c r="K6" s="14" t="str">
        <f t="shared" si="3"/>
        <v>M6</v>
      </c>
      <c r="N6" s="15">
        <f>IFERROR((IF(LEFT(K6,1) = "L",1,0)),0)</f>
        <v>0</v>
      </c>
      <c r="O6" s="15">
        <f>IFERROR((IF(LEFT(K6,1) = "M",1,0)),0)</f>
        <v>1</v>
      </c>
      <c r="P6" s="15">
        <f>IFERROR((IF(LEFT(K6,1) = "H",1,0)),0)</f>
        <v>0</v>
      </c>
      <c r="Q6" s="15">
        <f>IFERROR((IF(LEFT(K6,1) = "E",1,0)),0)</f>
        <v>0</v>
      </c>
    </row>
    <row r="7" spans="2:17" s="2" customFormat="1" ht="78.75" x14ac:dyDescent="0.2">
      <c r="B7" s="70" t="s">
        <v>177</v>
      </c>
      <c r="C7" s="71" t="s">
        <v>194</v>
      </c>
      <c r="D7" s="69">
        <v>3</v>
      </c>
      <c r="E7" s="69">
        <v>4</v>
      </c>
      <c r="F7" s="14" t="str">
        <f t="shared" si="2"/>
        <v>H7</v>
      </c>
      <c r="G7" s="83" t="s">
        <v>195</v>
      </c>
      <c r="H7" s="104" t="s">
        <v>189</v>
      </c>
      <c r="I7" s="69">
        <v>1</v>
      </c>
      <c r="J7" s="69">
        <v>4</v>
      </c>
      <c r="K7" s="14" t="str">
        <f t="shared" si="3"/>
        <v>M5</v>
      </c>
      <c r="N7" s="15">
        <f>IFERROR((IF(LEFT(K7,1) = "L",1,0)),0)</f>
        <v>0</v>
      </c>
      <c r="O7" s="15">
        <f>IFERROR((IF(LEFT(K7,1) = "M",1,0)),0)</f>
        <v>1</v>
      </c>
      <c r="P7" s="15">
        <f>IFERROR((IF(LEFT(K7,1) = "H",1,0)),0)</f>
        <v>0</v>
      </c>
      <c r="Q7" s="15">
        <f>IFERROR((IF(LEFT(K7,1) = "E",1,0)),0)</f>
        <v>0</v>
      </c>
    </row>
    <row r="8" spans="2:17" s="2" customFormat="1" ht="91.9" customHeight="1" x14ac:dyDescent="0.2">
      <c r="B8" s="70" t="s">
        <v>196</v>
      </c>
      <c r="C8" s="71" t="s">
        <v>197</v>
      </c>
      <c r="D8" s="69">
        <v>3</v>
      </c>
      <c r="E8" s="69">
        <v>4</v>
      </c>
      <c r="F8" s="14" t="str">
        <f t="shared" si="2"/>
        <v>H7</v>
      </c>
      <c r="G8" s="83" t="s">
        <v>198</v>
      </c>
      <c r="H8" s="104" t="s">
        <v>189</v>
      </c>
      <c r="I8" s="69">
        <v>1</v>
      </c>
      <c r="J8" s="69">
        <v>4</v>
      </c>
      <c r="K8" s="14" t="str">
        <f t="shared" si="3"/>
        <v>M5</v>
      </c>
      <c r="N8" s="15">
        <f>IFERROR((IF(LEFT(K8,1) = "L",1,0)),0)</f>
        <v>0</v>
      </c>
      <c r="O8" s="15">
        <f>IFERROR((IF(LEFT(K8,1) = "M",1,0)),0)</f>
        <v>1</v>
      </c>
      <c r="P8" s="15">
        <f>IFERROR((IF(LEFT(K8,1) = "H",1,0)),0)</f>
        <v>0</v>
      </c>
      <c r="Q8" s="15">
        <f>IFERROR((IF(LEFT(K8,1) = "E",1,0)),0)</f>
        <v>0</v>
      </c>
    </row>
    <row r="9" spans="2:17" s="2" customFormat="1" ht="142.15" customHeight="1" x14ac:dyDescent="0.2">
      <c r="B9" s="70" t="s">
        <v>199</v>
      </c>
      <c r="C9" s="71" t="s">
        <v>200</v>
      </c>
      <c r="D9" s="69">
        <v>3</v>
      </c>
      <c r="E9" s="69">
        <v>5</v>
      </c>
      <c r="F9" s="14" t="str">
        <f t="shared" si="2"/>
        <v>H8</v>
      </c>
      <c r="G9" s="83" t="s">
        <v>201</v>
      </c>
      <c r="H9" s="104" t="s">
        <v>189</v>
      </c>
      <c r="I9" s="69">
        <v>1</v>
      </c>
      <c r="J9" s="69">
        <v>5</v>
      </c>
      <c r="K9" s="14" t="str">
        <f t="shared" si="3"/>
        <v>M6</v>
      </c>
      <c r="L9" s="2" t="s">
        <v>7</v>
      </c>
      <c r="N9" s="15">
        <f t="shared" ref="N9" si="4">IFERROR((IF(LEFT(K9,1) = "L",1,0)),0)</f>
        <v>0</v>
      </c>
      <c r="O9" s="15">
        <f t="shared" ref="O9" si="5">IFERROR((IF(LEFT(K9,1) = "M",1,0)),0)</f>
        <v>1</v>
      </c>
      <c r="P9" s="15">
        <f t="shared" ref="P9" si="6">IFERROR((IF(LEFT(K9,1) = "H",1,0)),0)</f>
        <v>0</v>
      </c>
      <c r="Q9" s="15">
        <f t="shared" ref="Q9" si="7">IFERROR((IF(LEFT(K9,1) = "E",1,0)),0)</f>
        <v>0</v>
      </c>
    </row>
    <row r="10" spans="2:17" s="2" customFormat="1" ht="88.5" customHeight="1" x14ac:dyDescent="0.2">
      <c r="B10" s="70" t="s">
        <v>202</v>
      </c>
      <c r="C10" s="71" t="s">
        <v>203</v>
      </c>
      <c r="D10" s="69">
        <v>3</v>
      </c>
      <c r="E10" s="69">
        <v>3</v>
      </c>
      <c r="F10" s="14" t="str">
        <f t="shared" si="2"/>
        <v>M6</v>
      </c>
      <c r="G10" s="83" t="s">
        <v>204</v>
      </c>
      <c r="H10" s="104" t="s">
        <v>189</v>
      </c>
      <c r="I10" s="69">
        <v>1</v>
      </c>
      <c r="J10" s="69">
        <v>3</v>
      </c>
      <c r="K10" s="14" t="str">
        <f t="shared" si="3"/>
        <v>L4</v>
      </c>
      <c r="L10" s="2" t="s">
        <v>7</v>
      </c>
      <c r="N10" s="15">
        <f>IFERROR((IF(LEFT(K10,1) = "L",1,0)),0)</f>
        <v>1</v>
      </c>
      <c r="O10" s="15">
        <f>IFERROR((IF(LEFT(K10,1) = "M",1,0)),0)</f>
        <v>0</v>
      </c>
      <c r="P10" s="15">
        <f>IFERROR((IF(LEFT(K10,1) = "H",1,0)),0)</f>
        <v>0</v>
      </c>
      <c r="Q10" s="15">
        <f>IFERROR((IF(LEFT(K10,1) = "E",1,0)),0)</f>
        <v>0</v>
      </c>
    </row>
    <row r="11" spans="2:17" s="2" customFormat="1" ht="67.5" x14ac:dyDescent="0.2">
      <c r="B11" s="70" t="s">
        <v>205</v>
      </c>
      <c r="C11" s="71" t="s">
        <v>206</v>
      </c>
      <c r="D11" s="69">
        <v>3</v>
      </c>
      <c r="E11" s="69">
        <v>5</v>
      </c>
      <c r="F11" s="14" t="str">
        <f t="shared" si="2"/>
        <v>H8</v>
      </c>
      <c r="G11" s="83" t="s">
        <v>207</v>
      </c>
      <c r="H11" s="104" t="s">
        <v>189</v>
      </c>
      <c r="I11" s="69">
        <v>1</v>
      </c>
      <c r="J11" s="69">
        <v>5</v>
      </c>
      <c r="K11" s="14" t="str">
        <f t="shared" si="3"/>
        <v>M6</v>
      </c>
      <c r="L11" s="2" t="s">
        <v>7</v>
      </c>
      <c r="N11" s="15">
        <f t="shared" ref="N11" si="8">IFERROR((IF(LEFT(K11,1) = "L",1,0)),0)</f>
        <v>0</v>
      </c>
      <c r="O11" s="15">
        <f t="shared" ref="O11" si="9">IFERROR((IF(LEFT(K11,1) = "M",1,0)),0)</f>
        <v>1</v>
      </c>
      <c r="P11" s="15">
        <f t="shared" ref="P11" si="10">IFERROR((IF(LEFT(K11,1) = "H",1,0)),0)</f>
        <v>0</v>
      </c>
      <c r="Q11" s="15">
        <f t="shared" ref="Q11" si="11">IFERROR((IF(LEFT(K11,1) = "E",1,0)),0)</f>
        <v>0</v>
      </c>
    </row>
    <row r="12" spans="2:17" s="2" customFormat="1" ht="98.65" customHeight="1" x14ac:dyDescent="0.2">
      <c r="B12" s="70" t="s">
        <v>208</v>
      </c>
      <c r="C12" s="71" t="s">
        <v>209</v>
      </c>
      <c r="D12" s="69">
        <v>3</v>
      </c>
      <c r="E12" s="69">
        <v>4</v>
      </c>
      <c r="F12" s="14" t="str">
        <f t="shared" si="0"/>
        <v>H7</v>
      </c>
      <c r="G12" s="83" t="s">
        <v>210</v>
      </c>
      <c r="H12" s="104" t="s">
        <v>189</v>
      </c>
      <c r="I12" s="69">
        <v>1</v>
      </c>
      <c r="J12" s="69">
        <v>4</v>
      </c>
      <c r="K12" s="14" t="str">
        <f t="shared" si="1"/>
        <v>M5</v>
      </c>
      <c r="N12" s="15">
        <f>IFERROR((IF(LEFT(K12,1) = "L",1,0)),0)</f>
        <v>0</v>
      </c>
      <c r="O12" s="15">
        <f>IFERROR((IF(LEFT(K12,1) = "M",1,0)),0)</f>
        <v>1</v>
      </c>
      <c r="P12" s="15">
        <f>IFERROR((IF(LEFT(K12,1) = "H",1,0)),0)</f>
        <v>0</v>
      </c>
      <c r="Q12" s="15">
        <f>IFERROR((IF(LEFT(K12,1) = "E",1,0)),0)</f>
        <v>0</v>
      </c>
    </row>
    <row r="13" spans="2:17" s="2" customFormat="1" ht="117.75" customHeight="1" x14ac:dyDescent="0.2">
      <c r="B13" s="70" t="s">
        <v>211</v>
      </c>
      <c r="C13" s="71" t="s">
        <v>212</v>
      </c>
      <c r="D13" s="69">
        <v>3</v>
      </c>
      <c r="E13" s="69">
        <v>4</v>
      </c>
      <c r="F13" s="14" t="str">
        <f t="shared" si="0"/>
        <v>H7</v>
      </c>
      <c r="G13" s="83" t="s">
        <v>213</v>
      </c>
      <c r="H13" s="104" t="s">
        <v>189</v>
      </c>
      <c r="I13" s="69">
        <v>1</v>
      </c>
      <c r="J13" s="69">
        <v>4</v>
      </c>
      <c r="K13" s="14" t="str">
        <f t="shared" si="1"/>
        <v>M5</v>
      </c>
      <c r="N13" s="15">
        <f>IFERROR((IF(LEFT(K13,1) = "L",1,0)),0)</f>
        <v>0</v>
      </c>
      <c r="O13" s="15">
        <f>IFERROR((IF(LEFT(K13,1) = "M",1,0)),0)</f>
        <v>1</v>
      </c>
      <c r="P13" s="15">
        <f>IFERROR((IF(LEFT(K13,1) = "H",1,0)),0)</f>
        <v>0</v>
      </c>
      <c r="Q13" s="15">
        <f>IFERROR((IF(LEFT(K13,1) = "E",1,0)),0)</f>
        <v>0</v>
      </c>
    </row>
    <row r="14" spans="2:17" s="2" customFormat="1" ht="310.5" customHeight="1" x14ac:dyDescent="0.2">
      <c r="B14" s="70" t="s">
        <v>214</v>
      </c>
      <c r="C14" s="71" t="s">
        <v>215</v>
      </c>
      <c r="D14" s="69">
        <v>4</v>
      </c>
      <c r="E14" s="69">
        <v>4</v>
      </c>
      <c r="F14" s="14" t="str">
        <f t="shared" si="0"/>
        <v>H8</v>
      </c>
      <c r="G14" s="83" t="s">
        <v>216</v>
      </c>
      <c r="H14" s="104" t="s">
        <v>189</v>
      </c>
      <c r="I14" s="69">
        <v>1</v>
      </c>
      <c r="J14" s="69">
        <v>4</v>
      </c>
      <c r="K14" s="14" t="str">
        <f t="shared" si="1"/>
        <v>M5</v>
      </c>
      <c r="N14" s="15">
        <f>IFERROR((IF(LEFT(K14,1) = "L",1,0)),0)</f>
        <v>0</v>
      </c>
      <c r="O14" s="15">
        <f>IFERROR((IF(LEFT(K14,1) = "M",1,0)),0)</f>
        <v>1</v>
      </c>
      <c r="P14" s="15">
        <f>IFERROR((IF(LEFT(K14,1) = "H",1,0)),0)</f>
        <v>0</v>
      </c>
      <c r="Q14" s="15">
        <f>IFERROR((IF(LEFT(K14,1) = "E",1,0)),0)</f>
        <v>0</v>
      </c>
    </row>
    <row r="15" spans="2:17" s="2" customFormat="1" ht="189" customHeight="1" x14ac:dyDescent="0.2">
      <c r="B15" s="70" t="s">
        <v>214</v>
      </c>
      <c r="C15" s="71" t="s">
        <v>215</v>
      </c>
      <c r="D15" s="69">
        <v>4</v>
      </c>
      <c r="E15" s="69">
        <v>4</v>
      </c>
      <c r="F15" s="14" t="str">
        <f t="shared" si="0"/>
        <v>H8</v>
      </c>
      <c r="G15" s="83" t="s">
        <v>217</v>
      </c>
      <c r="H15" s="104" t="s">
        <v>189</v>
      </c>
      <c r="I15" s="69">
        <v>1</v>
      </c>
      <c r="J15" s="69">
        <v>4</v>
      </c>
      <c r="K15" s="14" t="str">
        <f t="shared" si="1"/>
        <v>M5</v>
      </c>
      <c r="N15" s="15">
        <f>IFERROR((IF(LEFT(K15,1) = "L",1,0)),0)</f>
        <v>0</v>
      </c>
      <c r="O15" s="15">
        <f>IFERROR((IF(LEFT(K15,1) = "M",1,0)),0)</f>
        <v>1</v>
      </c>
      <c r="P15" s="15">
        <f>IFERROR((IF(LEFT(K15,1) = "H",1,0)),0)</f>
        <v>0</v>
      </c>
      <c r="Q15" s="15">
        <f>IFERROR((IF(LEFT(K15,1) = "E",1,0)),0)</f>
        <v>0</v>
      </c>
    </row>
    <row r="16" spans="2:17" s="2" customFormat="1" ht="134.25" customHeight="1" x14ac:dyDescent="0.2">
      <c r="B16" s="70" t="s">
        <v>218</v>
      </c>
      <c r="C16" s="71" t="s">
        <v>219</v>
      </c>
      <c r="D16" s="69">
        <v>4</v>
      </c>
      <c r="E16" s="69">
        <v>5</v>
      </c>
      <c r="F16" s="14" t="str">
        <f t="shared" si="0"/>
        <v>E9</v>
      </c>
      <c r="G16" s="83" t="s">
        <v>220</v>
      </c>
      <c r="H16" s="104" t="s">
        <v>189</v>
      </c>
      <c r="I16" s="69">
        <v>1</v>
      </c>
      <c r="J16" s="69">
        <v>5</v>
      </c>
      <c r="K16" s="14" t="str">
        <f t="shared" si="1"/>
        <v>M6</v>
      </c>
      <c r="N16" s="15">
        <f t="shared" ref="N16" si="12">IFERROR((IF(LEFT(K16,1) = "L",1,0)),0)</f>
        <v>0</v>
      </c>
      <c r="O16" s="15">
        <f t="shared" ref="O16" si="13">IFERROR((IF(LEFT(K16,1) = "M",1,0)),0)</f>
        <v>1</v>
      </c>
      <c r="P16" s="15">
        <f t="shared" ref="P16" si="14">IFERROR((IF(LEFT(K16,1) = "H",1,0)),0)</f>
        <v>0</v>
      </c>
      <c r="Q16" s="15">
        <f t="shared" ref="Q16" si="15">IFERROR((IF(LEFT(K16,1) = "E",1,0)),0)</f>
        <v>0</v>
      </c>
    </row>
    <row r="17" spans="2:17" s="2" customFormat="1" ht="107.25" customHeight="1" x14ac:dyDescent="0.2">
      <c r="B17" s="70" t="s">
        <v>221</v>
      </c>
      <c r="C17" s="71" t="s">
        <v>222</v>
      </c>
      <c r="D17" s="69">
        <v>3</v>
      </c>
      <c r="E17" s="69">
        <v>3</v>
      </c>
      <c r="F17" s="14" t="str">
        <f t="shared" si="0"/>
        <v>M6</v>
      </c>
      <c r="G17" s="83" t="s">
        <v>223</v>
      </c>
      <c r="H17" s="104" t="s">
        <v>189</v>
      </c>
      <c r="I17" s="69">
        <v>1</v>
      </c>
      <c r="J17" s="69">
        <v>3</v>
      </c>
      <c r="K17" s="14" t="str">
        <f t="shared" si="1"/>
        <v>L4</v>
      </c>
      <c r="N17" s="15">
        <f>IFERROR((IF(LEFT(K17,1) = "L",1,0)),0)</f>
        <v>1</v>
      </c>
      <c r="O17" s="15">
        <f>IFERROR((IF(LEFT(K17,1) = "M",1,0)),0)</f>
        <v>0</v>
      </c>
      <c r="P17" s="15">
        <f>IFERROR((IF(LEFT(K17,1) = "H",1,0)),0)</f>
        <v>0</v>
      </c>
      <c r="Q17" s="15">
        <f>IFERROR((IF(LEFT(K17,1) = "E",1,0)),0)</f>
        <v>0</v>
      </c>
    </row>
    <row r="18" spans="2:17" s="2" customFormat="1" ht="226.5" customHeight="1" x14ac:dyDescent="0.2">
      <c r="B18" s="70" t="s">
        <v>224</v>
      </c>
      <c r="C18" s="71" t="s">
        <v>225</v>
      </c>
      <c r="D18" s="69">
        <v>3</v>
      </c>
      <c r="E18" s="69">
        <v>5</v>
      </c>
      <c r="F18" s="14" t="str">
        <f t="shared" si="0"/>
        <v>H8</v>
      </c>
      <c r="G18" s="83" t="s">
        <v>226</v>
      </c>
      <c r="H18" s="104" t="s">
        <v>189</v>
      </c>
      <c r="I18" s="69">
        <v>1</v>
      </c>
      <c r="J18" s="69">
        <v>5</v>
      </c>
      <c r="K18" s="14" t="str">
        <f t="shared" si="1"/>
        <v>M6</v>
      </c>
      <c r="N18" s="15">
        <f t="shared" ref="N18:N20" si="16">IFERROR((IF(LEFT(K18,1) = "L",1,0)),0)</f>
        <v>0</v>
      </c>
      <c r="O18" s="15">
        <f t="shared" ref="O18:O20" si="17">IFERROR((IF(LEFT(K18,1) = "M",1,0)),0)</f>
        <v>1</v>
      </c>
      <c r="P18" s="15">
        <f t="shared" ref="P18:P20" si="18">IFERROR((IF(LEFT(K18,1) = "H",1,0)),0)</f>
        <v>0</v>
      </c>
      <c r="Q18" s="15">
        <f t="shared" ref="Q18:Q20" si="19">IFERROR((IF(LEFT(K18,1) = "E",1,0)),0)</f>
        <v>0</v>
      </c>
    </row>
    <row r="19" spans="2:17" s="2" customFormat="1" ht="114.75" customHeight="1" x14ac:dyDescent="0.2">
      <c r="B19" s="70" t="s">
        <v>227</v>
      </c>
      <c r="C19" s="71" t="s">
        <v>228</v>
      </c>
      <c r="D19" s="69">
        <v>4</v>
      </c>
      <c r="E19" s="69">
        <v>4</v>
      </c>
      <c r="F19" s="14" t="str">
        <f t="shared" si="0"/>
        <v>H8</v>
      </c>
      <c r="G19" s="83" t="s">
        <v>229</v>
      </c>
      <c r="H19" s="104" t="s">
        <v>189</v>
      </c>
      <c r="I19" s="69">
        <v>2</v>
      </c>
      <c r="J19" s="69">
        <v>4</v>
      </c>
      <c r="K19" s="14" t="str">
        <f t="shared" si="1"/>
        <v>M6</v>
      </c>
      <c r="N19" s="15">
        <f t="shared" si="16"/>
        <v>0</v>
      </c>
      <c r="O19" s="15">
        <f t="shared" si="17"/>
        <v>1</v>
      </c>
      <c r="P19" s="15">
        <f t="shared" si="18"/>
        <v>0</v>
      </c>
      <c r="Q19" s="15">
        <f t="shared" si="19"/>
        <v>0</v>
      </c>
    </row>
    <row r="20" spans="2:17" s="2" customFormat="1" ht="126" x14ac:dyDescent="0.2">
      <c r="B20" s="68" t="s">
        <v>230</v>
      </c>
      <c r="C20" s="91" t="s">
        <v>228</v>
      </c>
      <c r="D20" s="69">
        <v>3</v>
      </c>
      <c r="E20" s="69">
        <v>3</v>
      </c>
      <c r="F20" s="14" t="str">
        <f t="shared" si="0"/>
        <v>M6</v>
      </c>
      <c r="G20" s="88" t="s">
        <v>231</v>
      </c>
      <c r="H20" s="104" t="s">
        <v>232</v>
      </c>
      <c r="I20" s="69">
        <v>1</v>
      </c>
      <c r="J20" s="69">
        <v>3</v>
      </c>
      <c r="K20" s="14" t="str">
        <f t="shared" si="1"/>
        <v>L4</v>
      </c>
      <c r="N20" s="15">
        <f t="shared" si="16"/>
        <v>1</v>
      </c>
      <c r="O20" s="15">
        <f t="shared" si="17"/>
        <v>0</v>
      </c>
      <c r="P20" s="15">
        <f t="shared" si="18"/>
        <v>0</v>
      </c>
      <c r="Q20" s="15">
        <f t="shared" si="19"/>
        <v>0</v>
      </c>
    </row>
    <row r="21" spans="2:17" x14ac:dyDescent="0.2">
      <c r="N21" s="15" t="e">
        <f>SUM(#REF!)</f>
        <v>#REF!</v>
      </c>
      <c r="O21" s="15" t="e">
        <f>SUM(#REF!)</f>
        <v>#REF!</v>
      </c>
      <c r="P21" s="15" t="e">
        <f>SUM(#REF!)</f>
        <v>#REF!</v>
      </c>
      <c r="Q21" s="15" t="e">
        <f>SUM(#REF!)</f>
        <v>#REF!</v>
      </c>
    </row>
    <row r="27" spans="2:17" ht="14.25" x14ac:dyDescent="0.2">
      <c r="C27" s="3"/>
      <c r="D27" s="6"/>
      <c r="E27" s="6"/>
      <c r="F27" s="6"/>
      <c r="G27" s="3"/>
      <c r="H27" s="3"/>
      <c r="I27" s="6"/>
      <c r="J27" s="6"/>
      <c r="K27" s="6"/>
    </row>
    <row r="28" spans="2:17" ht="14.25" x14ac:dyDescent="0.2">
      <c r="C28" s="3"/>
      <c r="D28" s="6"/>
      <c r="E28" s="6"/>
      <c r="F28" s="6"/>
      <c r="G28" s="3"/>
      <c r="H28" s="3"/>
      <c r="I28" s="6"/>
      <c r="J28" s="6"/>
      <c r="K28" s="6"/>
    </row>
    <row r="29" spans="2:17" ht="14.25" x14ac:dyDescent="0.2">
      <c r="C29" s="3"/>
      <c r="D29" s="6"/>
      <c r="E29" s="6"/>
      <c r="F29" s="6"/>
      <c r="G29" s="3"/>
      <c r="H29" s="3"/>
      <c r="I29" s="6"/>
      <c r="J29" s="6"/>
      <c r="K29" s="6"/>
    </row>
    <row r="30" spans="2:17" ht="14.25" x14ac:dyDescent="0.2">
      <c r="C30" s="3"/>
      <c r="D30" s="6"/>
      <c r="E30" s="6"/>
      <c r="F30" s="6"/>
      <c r="G30" s="3"/>
      <c r="H30" s="3"/>
      <c r="I30" s="6"/>
      <c r="J30" s="6"/>
      <c r="K30" s="6"/>
    </row>
    <row r="31" spans="2:17" ht="14.25" x14ac:dyDescent="0.2">
      <c r="B31" s="12"/>
      <c r="C31" s="3"/>
      <c r="D31" s="6"/>
      <c r="E31" s="6"/>
      <c r="F31" s="6"/>
      <c r="G31" s="3"/>
      <c r="H31" s="3"/>
      <c r="I31" s="6"/>
      <c r="J31" s="6"/>
      <c r="K31" s="6"/>
    </row>
  </sheetData>
  <autoFilter ref="B2:F33" xr:uid="{00000000-0009-0000-0000-000001000000}"/>
  <mergeCells count="5">
    <mergeCell ref="B1:K1"/>
    <mergeCell ref="B3:C3"/>
    <mergeCell ref="D3:F3"/>
    <mergeCell ref="G3:H3"/>
    <mergeCell ref="I3:K3"/>
  </mergeCells>
  <conditionalFormatting sqref="F4:F20">
    <cfRule type="containsText" dxfId="71" priority="4" operator="containsText" text="M">
      <formula>NOT(ISERROR(SEARCH("M",F4)))</formula>
    </cfRule>
    <cfRule type="containsText" dxfId="70" priority="5" operator="containsText" text="L">
      <formula>NOT(ISERROR(SEARCH("L",F4)))</formula>
    </cfRule>
    <cfRule type="containsText" dxfId="69" priority="6" operator="containsText" text="H">
      <formula>NOT(ISERROR(SEARCH("H",F4)))</formula>
    </cfRule>
  </conditionalFormatting>
  <conditionalFormatting sqref="K4:K20">
    <cfRule type="containsText" dxfId="68" priority="1" operator="containsText" text="M">
      <formula>NOT(ISERROR(SEARCH("M",K4)))</formula>
    </cfRule>
    <cfRule type="containsText" dxfId="67" priority="2" operator="containsText" text="L">
      <formula>NOT(ISERROR(SEARCH("L",K4)))</formula>
    </cfRule>
    <cfRule type="containsText" dxfId="66" priority="3" operator="containsText" text="H">
      <formula>NOT(ISERROR(SEARCH("H",K4)))</formula>
    </cfRule>
  </conditionalFormatting>
  <dataValidations count="2">
    <dataValidation type="list" allowBlank="1" showInputMessage="1" showErrorMessage="1" errorTitle="Valid Entry Required" error="Valid Entry must be 1,2,3,4,5 or -" promptTitle="Select Consequence Score" prompt="-   No consequence score allocated._x000a_1. INSIGNIFICANT_x000a_2. MINOR_x000a_3. MODERATE_x000a_4. MAJOR_x000a_5. CRITICAL_x000a__x000a_(See above for full descriptions)" sqref="E4:E20 J4:J20" xr:uid="{E6697692-1FDB-4CAD-B5B2-BE879A1C2187}">
      <formula1>"-,1,2,3,4,5"</formula1>
    </dataValidation>
    <dataValidation type="list" allowBlank="1" showInputMessage="1" showErrorMessage="1" errorTitle="Valid Entry Required" error="Valid Entry must be 1,2,3,4,5 or -" promptTitle="Select Probability Score" prompt="-   No probability score allocated._x000a_1. NEGLIGIBLE (Conceivable but unlikely) _x000a_2. UNLIKELY (Remotely possible)_x000a_3. POSSIBLE (Unlikely but possible)_x000a_4. LIKELY (Quite Probable). _x000a_5. ALMOST CERTAIN. _x000a__x000a_(See above for full descriptions)_x000a_" sqref="D4:D20 I4:I20" xr:uid="{8FE0BDAA-B5FD-4FF6-84E0-A37EAB0C2267}">
      <formula1>"-,1,2,3,4,5"</formula1>
    </dataValidation>
  </dataValidations>
  <printOptions horizontalCentered="1"/>
  <pageMargins left="0.23622047244094491" right="0.23622047244094491" top="0.74803149606299213" bottom="0.74803149606299213" header="0.31496062992125984" footer="0.31496062992125984"/>
  <pageSetup paperSize="9" scale="83" fitToHeight="0" orientation="landscape" r:id="rId1"/>
  <headerFooter>
    <oddHeader>&amp;R&amp;G</oddHeader>
    <oddFooter xml:space="preserve">&amp;C&amp;D&amp;R
</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D5943291C3D94BBCBF9EB3026E44EE" ma:contentTypeVersion="10" ma:contentTypeDescription="Create a new document." ma:contentTypeScope="" ma:versionID="e0685e28444bfd8bf83606aca28a8b04">
  <xsd:schema xmlns:xsd="http://www.w3.org/2001/XMLSchema" xmlns:xs="http://www.w3.org/2001/XMLSchema" xmlns:p="http://schemas.microsoft.com/office/2006/metadata/properties" xmlns:ns2="52b57991-c628-46cd-9dc6-e6f7c514abe5" xmlns:ns3="04897a55-e601-499e-ba4b-344f02fa46a9" targetNamespace="http://schemas.microsoft.com/office/2006/metadata/properties" ma:root="true" ma:fieldsID="0ea3bec0371f8b8f2e0008f212258bd9" ns2:_="" ns3:_="">
    <xsd:import namespace="52b57991-c628-46cd-9dc6-e6f7c514abe5"/>
    <xsd:import namespace="04897a55-e601-499e-ba4b-344f02fa46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b57991-c628-46cd-9dc6-e6f7c514a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6c2a1-2bc6-4b91-bb50-721a86b0573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97a55-e601-499e-ba4b-344f02fa46a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4e0e99-d388-4b7f-ad5f-eef1f37f0cd9}" ma:internalName="TaxCatchAll" ma:showField="CatchAllData" ma:web="04897a55-e601-499e-ba4b-344f02fa46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b57991-c628-46cd-9dc6-e6f7c514abe5">
      <Terms xmlns="http://schemas.microsoft.com/office/infopath/2007/PartnerControls"/>
    </lcf76f155ced4ddcb4097134ff3c332f>
    <TaxCatchAll xmlns="04897a55-e601-499e-ba4b-344f02fa46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1098B6-3BA9-428F-8511-679F95EEF23F}"/>
</file>

<file path=customXml/itemProps2.xml><?xml version="1.0" encoding="utf-8"?>
<ds:datastoreItem xmlns:ds="http://schemas.openxmlformats.org/officeDocument/2006/customXml" ds:itemID="{C32C0548-B2B0-473D-A05E-765C2C5EE515}">
  <ds:schemaRefs>
    <ds:schemaRef ds:uri="http://purl.org/dc/terms/"/>
    <ds:schemaRef ds:uri="04897a55-e601-499e-ba4b-344f02fa46a9"/>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 ds:uri="52b57991-c628-46cd-9dc6-e6f7c514abe5"/>
    <ds:schemaRef ds:uri="http://schemas.microsoft.com/office/2006/metadata/properties"/>
  </ds:schemaRefs>
</ds:datastoreItem>
</file>

<file path=customXml/itemProps3.xml><?xml version="1.0" encoding="utf-8"?>
<ds:datastoreItem xmlns:ds="http://schemas.openxmlformats.org/officeDocument/2006/customXml" ds:itemID="{CBFD1DEA-713B-4812-ADE9-C3CB71256A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37</vt:i4>
      </vt:variant>
    </vt:vector>
  </HeadingPairs>
  <TitlesOfParts>
    <vt:vector size="60" baseType="lpstr">
      <vt:lpstr>Main</vt:lpstr>
      <vt:lpstr>NSW</vt:lpstr>
      <vt:lpstr>NT</vt:lpstr>
      <vt:lpstr>QLD</vt:lpstr>
      <vt:lpstr>SA</vt:lpstr>
      <vt:lpstr>TAS</vt:lpstr>
      <vt:lpstr>VIC</vt:lpstr>
      <vt:lpstr>WA</vt:lpstr>
      <vt:lpstr>Site Establishment</vt:lpstr>
      <vt:lpstr>General Demolition</vt:lpstr>
      <vt:lpstr>Removal of ACM</vt:lpstr>
      <vt:lpstr>Working at Heights</vt:lpstr>
      <vt:lpstr>Confined Space</vt:lpstr>
      <vt:lpstr>Trenching</vt:lpstr>
      <vt:lpstr>Power Tools</vt:lpstr>
      <vt:lpstr>Hazardous Chemicals</vt:lpstr>
      <vt:lpstr>Hot Works</vt:lpstr>
      <vt:lpstr>Manual Handling</vt:lpstr>
      <vt:lpstr>Scaffolding</vt:lpstr>
      <vt:lpstr>Traffic Control</vt:lpstr>
      <vt:lpstr>Monitor &amp; Review</vt:lpstr>
      <vt:lpstr>Sign Off</vt:lpstr>
      <vt:lpstr>Data</vt:lpstr>
      <vt:lpstr>HazardClass</vt:lpstr>
      <vt:lpstr>'Confined Space'!Print_Area</vt:lpstr>
      <vt:lpstr>'General Demolition'!Print_Area</vt:lpstr>
      <vt:lpstr>'Hazardous Chemicals'!Print_Area</vt:lpstr>
      <vt:lpstr>'Hot Works'!Print_Area</vt:lpstr>
      <vt:lpstr>Main!Print_Area</vt:lpstr>
      <vt:lpstr>'Manual Handling'!Print_Area</vt:lpstr>
      <vt:lpstr>'Monitor &amp; Review'!Print_Area</vt:lpstr>
      <vt:lpstr>NSW!Print_Area</vt:lpstr>
      <vt:lpstr>NT!Print_Area</vt:lpstr>
      <vt:lpstr>'Power Tools'!Print_Area</vt:lpstr>
      <vt:lpstr>QLD!Print_Area</vt:lpstr>
      <vt:lpstr>'Removal of ACM'!Print_Area</vt:lpstr>
      <vt:lpstr>SA!Print_Area</vt:lpstr>
      <vt:lpstr>Scaffolding!Print_Area</vt:lpstr>
      <vt:lpstr>'Sign Off'!Print_Area</vt:lpstr>
      <vt:lpstr>'Site Establishment'!Print_Area</vt:lpstr>
      <vt:lpstr>TAS!Print_Area</vt:lpstr>
      <vt:lpstr>'Traffic Control'!Print_Area</vt:lpstr>
      <vt:lpstr>Trenching!Print_Area</vt:lpstr>
      <vt:lpstr>VIC!Print_Area</vt:lpstr>
      <vt:lpstr>WA!Print_Area</vt:lpstr>
      <vt:lpstr>'Working at Heights'!Print_Area</vt:lpstr>
      <vt:lpstr>'Confined Space'!Print_Titles</vt:lpstr>
      <vt:lpstr>'General Demolition'!Print_Titles</vt:lpstr>
      <vt:lpstr>'Hazardous Chemicals'!Print_Titles</vt:lpstr>
      <vt:lpstr>'Hot Works'!Print_Titles</vt:lpstr>
      <vt:lpstr>'Manual Handling'!Print_Titles</vt:lpstr>
      <vt:lpstr>'Monitor &amp; Review'!Print_Titles</vt:lpstr>
      <vt:lpstr>'Power Tools'!Print_Titles</vt:lpstr>
      <vt:lpstr>'Removal of ACM'!Print_Titles</vt:lpstr>
      <vt:lpstr>Scaffolding!Print_Titles</vt:lpstr>
      <vt:lpstr>'Site Establishment'!Print_Titles</vt:lpstr>
      <vt:lpstr>'Traffic Control'!Print_Titles</vt:lpstr>
      <vt:lpstr>Trenching!Print_Titles</vt:lpstr>
      <vt:lpstr>'Working at Heights'!Print_Titles</vt:lpstr>
      <vt:lpstr>Rankings</vt:lpstr>
    </vt:vector>
  </TitlesOfParts>
  <Manager/>
  <Company>ISO14001 Certification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SWMS:General Works</dc:title>
  <dc:subject/>
  <dc:creator>Mark Veenendaal</dc:creator>
  <cp:keywords/>
  <dc:description/>
  <cp:lastModifiedBy>Mark Veenendaal</cp:lastModifiedBy>
  <cp:revision/>
  <dcterms:created xsi:type="dcterms:W3CDTF">2005-08-29T05:50:13Z</dcterms:created>
  <dcterms:modified xsi:type="dcterms:W3CDTF">2026-04-24T23:51:11Z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0x01010090D5943291C3D94BBCBF9EB3026E44EE</vt:lpwstr>
  </property>
  <property fmtid="{D5CDD505-2E9C-101B-9397-08002B2CF9AE}" pid="3" name="MediaServiceImageTags">
    <vt:lpwstr/>
  </property>
</Properties>
</file>

<file path=userCustomization/customUI.xml><?xml version="1.0" encoding="utf-8"?>
<mso:customUI xmlns:doc="http://schemas.microsoft.com/office/2006/01/customui/currentDocument" xmlns:mso="http://schemas.microsoft.com/office/2006/01/customui">
  <mso:ribbon>
    <mso:qat>
      <mso:documentControls>
        <mso:button idQ="doc:HTML_1" visible="true" label="Save To Toolbox" onAction="HTML" imageMso="ResultsPaneStartFindAndReplace"/>
      </mso:documentControls>
    </mso:qat>
  </mso:ribbon>
</mso:customUI>
</file>